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3TECH\Desktop\"/>
    </mc:Choice>
  </mc:AlternateContent>
  <bookViews>
    <workbookView xWindow="0" yWindow="0" windowWidth="20490" windowHeight="7755"/>
  </bookViews>
  <sheets>
    <sheet name="SEMSA" sheetId="1" r:id="rId1"/>
    <sheet name="SEMTHAS" sheetId="2" r:id="rId2"/>
  </sheets>
  <calcPr calcId="152511"/>
</workbook>
</file>

<file path=xl/calcChain.xml><?xml version="1.0" encoding="utf-8"?>
<calcChain xmlns="http://schemas.openxmlformats.org/spreadsheetml/2006/main">
  <c r="L374" i="1" l="1"/>
  <c r="K363" i="1"/>
  <c r="L393" i="1" l="1"/>
  <c r="L272" i="1"/>
  <c r="J339" i="1"/>
  <c r="J333" i="1"/>
  <c r="J325" i="1"/>
  <c r="J314" i="1"/>
  <c r="J304" i="1"/>
  <c r="J293" i="1"/>
  <c r="L276" i="1" l="1"/>
  <c r="J68" i="2"/>
  <c r="L390" i="1"/>
  <c r="L381" i="1"/>
  <c r="L378" i="1"/>
  <c r="J274" i="1"/>
  <c r="I62" i="2" l="1"/>
  <c r="I59" i="2"/>
  <c r="I52" i="2"/>
  <c r="I42" i="2"/>
  <c r="I24" i="2"/>
  <c r="I32" i="2"/>
  <c r="I13" i="2"/>
  <c r="J245" i="1"/>
  <c r="J252" i="1"/>
  <c r="J256" i="1"/>
  <c r="J260" i="1"/>
  <c r="L387" i="1"/>
  <c r="L384" i="1"/>
  <c r="L396" i="1" s="1"/>
  <c r="L247" i="1" l="1"/>
  <c r="L399" i="1" s="1"/>
</calcChain>
</file>

<file path=xl/sharedStrings.xml><?xml version="1.0" encoding="utf-8"?>
<sst xmlns="http://schemas.openxmlformats.org/spreadsheetml/2006/main" count="1994" uniqueCount="1154">
  <si>
    <t>PROCESSOS COVID-19 - PREFEITURA MUNICIPAL DE CURRAIS NOVOS</t>
  </si>
  <si>
    <t>Secretaria</t>
  </si>
  <si>
    <t>Fornecedor/Prestador de Serviço</t>
  </si>
  <si>
    <t>CNPJ/CPF</t>
  </si>
  <si>
    <t>Protocolo</t>
  </si>
  <si>
    <t>N° da dispensa/Inexigibilidade</t>
  </si>
  <si>
    <t>Fundamento Legal</t>
  </si>
  <si>
    <t>Produto/Serviço</t>
  </si>
  <si>
    <t>Valor Unitário</t>
  </si>
  <si>
    <t>Valor Total</t>
  </si>
  <si>
    <t>VALOR TOTAL P/ PROCESSO</t>
  </si>
  <si>
    <t>Prazo</t>
  </si>
  <si>
    <t>Situação</t>
  </si>
  <si>
    <t>Constando no Top Down como COVID</t>
  </si>
  <si>
    <t>SEMSA</t>
  </si>
  <si>
    <t>RDF DISTRIBUIDORA DE PRODUTOS PARA SAUDE LTDA</t>
  </si>
  <si>
    <t>12.305.387/0001-73</t>
  </si>
  <si>
    <t>3544/2020</t>
  </si>
  <si>
    <t>395/2020</t>
  </si>
  <si>
    <t>Lei 13.979/2020 e suas alterações.</t>
  </si>
  <si>
    <t>AQUISIÇÃO DE LARINGOSCÓPIO C/ 3 LAMINAS (ADULTO)</t>
  </si>
  <si>
    <t>R$ 970,00</t>
  </si>
  <si>
    <t>R$ 2.910,00</t>
  </si>
  <si>
    <t>Entrega Imediata</t>
  </si>
  <si>
    <t>Liquidado</t>
  </si>
  <si>
    <t>SIM</t>
  </si>
  <si>
    <t>THIAGO BATISTA DA COSTA</t>
  </si>
  <si>
    <t>17.982.607/0001-17</t>
  </si>
  <si>
    <t>3695/2020</t>
  </si>
  <si>
    <t>405/2020</t>
  </si>
  <si>
    <t>MÁSCARA DE PROTEÇÃO RESPIRATÓRIA PFF1</t>
  </si>
  <si>
    <t>R$ 3,50</t>
  </si>
  <si>
    <t>R$ 210,00</t>
  </si>
  <si>
    <t>SAUDE DOCTOR COMERCIO LTDA</t>
  </si>
  <si>
    <t>11.511.020/0001-43</t>
  </si>
  <si>
    <t>3645/2020</t>
  </si>
  <si>
    <t>399/2020</t>
  </si>
  <si>
    <t>AQUISIÇÃO DE EPI'S - ÓCULOS DE PROTEÇÃO INCOLOR</t>
  </si>
  <si>
    <t>R$ 8,90</t>
  </si>
  <si>
    <t>R$ 445,00</t>
  </si>
  <si>
    <t>NACIONAL COMERCIO E REPRESENTAÇÃO EIRELI - ME</t>
  </si>
  <si>
    <t>18.588.224/0001-21</t>
  </si>
  <si>
    <t>3643/2020</t>
  </si>
  <si>
    <t>398/2020</t>
  </si>
  <si>
    <t>AQUISIÇÃO DE MÁSCARA BICO DE PATO N95</t>
  </si>
  <si>
    <t>R$ 38,50</t>
  </si>
  <si>
    <t>R$ 3.850,00</t>
  </si>
  <si>
    <t>3627/2020</t>
  </si>
  <si>
    <t>402/2020</t>
  </si>
  <si>
    <t>Aquisição de Papel Lençol</t>
  </si>
  <si>
    <t>R$ 13,50</t>
  </si>
  <si>
    <t>R$ 4.050,00</t>
  </si>
  <si>
    <t>CRM COMERCIAL LTDA</t>
  </si>
  <si>
    <t>04.679.119/0001-93</t>
  </si>
  <si>
    <t>3599/2020</t>
  </si>
  <si>
    <t>406/2020</t>
  </si>
  <si>
    <t>AQUISIÇÃO DE AVENTAL MANGA LONGA DESCARTAVEL</t>
  </si>
  <si>
    <t>R$ 3,15</t>
  </si>
  <si>
    <t>R$ 2.520,00</t>
  </si>
  <si>
    <t>R$ 3.765,00</t>
  </si>
  <si>
    <t>SAPATILHA DESCARTÁVEL COM 100 UNDS.</t>
  </si>
  <si>
    <t>R$ 24,90</t>
  </si>
  <si>
    <t>R$ 1.245,00</t>
  </si>
  <si>
    <t>TOTAL</t>
  </si>
  <si>
    <t>ATACADAO VICUNHA LTDA</t>
  </si>
  <si>
    <t>35.298.801/0001-60</t>
  </si>
  <si>
    <t>3596/2020</t>
  </si>
  <si>
    <t>400/2020</t>
  </si>
  <si>
    <t>AGUA SANITARIA 1L. CX COM 12</t>
  </si>
  <si>
    <t>R$ 17,40</t>
  </si>
  <si>
    <t>R$ 1.740,00</t>
  </si>
  <si>
    <t>R$ 6.551,81</t>
  </si>
  <si>
    <t>LÃ DE AÇO 1UND 60G. 14X60</t>
  </si>
  <si>
    <t>R$ 13,86</t>
  </si>
  <si>
    <t>R$ 277,20</t>
  </si>
  <si>
    <t>LAVA ROUPAS ALA 500G FD 27X1</t>
  </si>
  <si>
    <t>R$ 59,13</t>
  </si>
  <si>
    <t>R$ 709,56</t>
  </si>
  <si>
    <t>PAPEL HIGIENICO NEUTRO 30MT 4 ROLOS. FD.C/16</t>
  </si>
  <si>
    <t>R$ 36,72</t>
  </si>
  <si>
    <t>R$ 1.211,76</t>
  </si>
  <si>
    <t>QUEROSENE 500ML</t>
  </si>
  <si>
    <t>R$ 5,69</t>
  </si>
  <si>
    <t>R$ 113,80</t>
  </si>
  <si>
    <t>RODO DUPLO</t>
  </si>
  <si>
    <t>R$ 4,85</t>
  </si>
  <si>
    <t>R$ 310,40</t>
  </si>
  <si>
    <t>PANO DE CHÃO SIMPLES</t>
  </si>
  <si>
    <t>R$ 3,35</t>
  </si>
  <si>
    <t>R$ 90,45</t>
  </si>
  <si>
    <t>PANO DE CHÃO CRU</t>
  </si>
  <si>
    <t>R$ 3,09</t>
  </si>
  <si>
    <t>R$ 64,89</t>
  </si>
  <si>
    <t>SACO 20X50L</t>
  </si>
  <si>
    <t>R$ 16,79</t>
  </si>
  <si>
    <t>R$ 419,75</t>
  </si>
  <si>
    <t>SACO 50X50L</t>
  </si>
  <si>
    <t>R$ 39,99</t>
  </si>
  <si>
    <t>R$ 399,90</t>
  </si>
  <si>
    <t>SACO REC PTO 20X50L</t>
  </si>
  <si>
    <t>R$ 16,69</t>
  </si>
  <si>
    <t>R$ 83,45</t>
  </si>
  <si>
    <t>SACO L AZ 50X50L</t>
  </si>
  <si>
    <t>R$ 12,29</t>
  </si>
  <si>
    <t>R$ 245,80</t>
  </si>
  <si>
    <t>SACO L PTO 30X50</t>
  </si>
  <si>
    <t>R$ 8,15</t>
  </si>
  <si>
    <t>R$ 326,00</t>
  </si>
  <si>
    <t>VASSOURA SINTETICA</t>
  </si>
  <si>
    <t>R$ 7,75</t>
  </si>
  <si>
    <t>R$ 496,00</t>
  </si>
  <si>
    <t>BALDE 21 LITROS</t>
  </si>
  <si>
    <t>R$ 20,95</t>
  </si>
  <si>
    <t>R$ 62,85</t>
  </si>
  <si>
    <t>HOSP MEDICAL COMERCIO DE MATERIAIS MEDICAMENTOS HOSPITALARES LTDA</t>
  </si>
  <si>
    <t>33.160.739/0001-10</t>
  </si>
  <si>
    <t>3592/2020</t>
  </si>
  <si>
    <t>401/2020</t>
  </si>
  <si>
    <t>ALCOOL 99,5% GL ABSOLUTO 1L</t>
  </si>
  <si>
    <t>R$ 11,10</t>
  </si>
  <si>
    <t>R$ 2.131,20</t>
  </si>
  <si>
    <t>L DA S LIMA COMERCIO DE PRODUTOS DE LIMPEZA</t>
  </si>
  <si>
    <t>33.937.817/0001-40</t>
  </si>
  <si>
    <t>3591/2020</t>
  </si>
  <si>
    <t>396/2020</t>
  </si>
  <si>
    <t>BALDE 28L KIT C/ ESPREMEDOR E CABO MOB</t>
  </si>
  <si>
    <t>R$ 345,00</t>
  </si>
  <si>
    <t>R$ 5.865,00</t>
  </si>
  <si>
    <t>R$ 8.927,00</t>
  </si>
  <si>
    <t>BALDE 36L KIT C/ ESPREMEDOR E CABO MOB</t>
  </si>
  <si>
    <t>R$ 465,00</t>
  </si>
  <si>
    <t>R$ 2.325,00</t>
  </si>
  <si>
    <t>PANO DE CHAO 48X68CM 15 ALVEJADO</t>
  </si>
  <si>
    <t>R$ 5,78</t>
  </si>
  <si>
    <t>R$ 578,00</t>
  </si>
  <si>
    <t>PAPEL TOALHA BOBINA ECONOMIC CELULOSE 6X150</t>
  </si>
  <si>
    <t>R$ 79,50</t>
  </si>
  <si>
    <t>R$ 159,00</t>
  </si>
  <si>
    <t>COMERCIAL APOLO LTDA EPP</t>
  </si>
  <si>
    <t>02.440.676/0001-21</t>
  </si>
  <si>
    <t>3546/2020</t>
  </si>
  <si>
    <t>394/2020</t>
  </si>
  <si>
    <t>AQUISIÇÃO DE MASCARA DESCARTÁVEL COM ELASTICO</t>
  </si>
  <si>
    <t>R$ 25,00</t>
  </si>
  <si>
    <t>R$ 250,00</t>
  </si>
  <si>
    <t>JAILSON SEVERO DOS SANTOS</t>
  </si>
  <si>
    <t>08.386.930/0001-37</t>
  </si>
  <si>
    <t>3533/2020</t>
  </si>
  <si>
    <t>392/2020</t>
  </si>
  <si>
    <t>MASCARA RESP. 1/4 FACIAL 2 FILTROS VO+GA CA 39429</t>
  </si>
  <si>
    <t>R$ 65,85</t>
  </si>
  <si>
    <t>CAPA PVC LAMINADA C/FORRO GR. AMARELA</t>
  </si>
  <si>
    <t>R$ 37,75</t>
  </si>
  <si>
    <t>MASCARA RESP. SEMI FACIAL 2FIL VO+GA 425940</t>
  </si>
  <si>
    <t>R$ 63,60</t>
  </si>
  <si>
    <t>OCULOS AMPLA VISAO FIT PERFURADO INCOLOR</t>
  </si>
  <si>
    <t>R$ 16,40</t>
  </si>
  <si>
    <t>R$ 114,80</t>
  </si>
  <si>
    <t>OCULOS AMPLA VISAO PERFURADO</t>
  </si>
  <si>
    <t>R$ 10,60</t>
  </si>
  <si>
    <t>OCULOS DE PROTEÇÃO JAGUAR INCOLOR</t>
  </si>
  <si>
    <t>R$ 6,50</t>
  </si>
  <si>
    <t>R$ 169,00</t>
  </si>
  <si>
    <t>PROTETOR FACIAL INCOLOR 08 CA 1519</t>
  </si>
  <si>
    <t>R$ 24,60</t>
  </si>
  <si>
    <t>R$ 147,00</t>
  </si>
  <si>
    <t>PROTETOR FACIAL VERDE 08 CA 1519</t>
  </si>
  <si>
    <t>R$ 23,80</t>
  </si>
  <si>
    <t>R$ 95,20</t>
  </si>
  <si>
    <t>ÓCULOS AMPLA VISÃO C/ VALVULA</t>
  </si>
  <si>
    <t>R$ 15,45</t>
  </si>
  <si>
    <t>R$ 108,15</t>
  </si>
  <si>
    <t>FITA ISOLANTE 19MM X 10M VERDE</t>
  </si>
  <si>
    <t>R$ 5,10</t>
  </si>
  <si>
    <t>R$ 40,80</t>
  </si>
  <si>
    <t>FITA ISOLANTE 19MM X 10M VERMELHA</t>
  </si>
  <si>
    <t>R$ 71,40</t>
  </si>
  <si>
    <t>R$ 977,15</t>
  </si>
  <si>
    <t>3532/2020</t>
  </si>
  <si>
    <t>391/2020</t>
  </si>
  <si>
    <t>LUVAS DE PROCEDIMENTOS, TAMANHO (P) CAIXA C/1000 UNID.</t>
  </si>
  <si>
    <t>R$ 34,49</t>
  </si>
  <si>
    <t>R$ 6.898,00</t>
  </si>
  <si>
    <t>R$ 37.939,00</t>
  </si>
  <si>
    <t>LUVAS DE PROCEDIMENTOS, TAMANHO (M) CAIXA C/1000 UNID.</t>
  </si>
  <si>
    <t>R$ 13.796,00</t>
  </si>
  <si>
    <t>LUVAS DE PROCEDIMENTOS, TAMANHO (G) CAIXA C/1000 UNID.</t>
  </si>
  <si>
    <t>R$ 10.347,00</t>
  </si>
  <si>
    <t>LUVAS DE PROCEDIMENTOS TAMANHO PP, CAIXA C/ 1000 UND</t>
  </si>
  <si>
    <t>PRODUTOS DE LIMPEZA COMBATE LTDA ME</t>
  </si>
  <si>
    <t>07.523.888/0001-96</t>
  </si>
  <si>
    <t>3534/2020</t>
  </si>
  <si>
    <t>393/2020</t>
  </si>
  <si>
    <t>SABÃO EM BARRA</t>
  </si>
  <si>
    <t>R$ 16,00</t>
  </si>
  <si>
    <t>R$ 160,00</t>
  </si>
  <si>
    <t>R$ 4.720,00</t>
  </si>
  <si>
    <t>LAVA-LOUÇA 6X2000ML SORTIDOS</t>
  </si>
  <si>
    <t>R$ 24,00</t>
  </si>
  <si>
    <t>R$ 2.112,00</t>
  </si>
  <si>
    <t>DESINFETANTE 12X1000ML - SORTIDOS</t>
  </si>
  <si>
    <t>R$ 2.448,00</t>
  </si>
  <si>
    <t>JOSÉ JOÃO DE MEDEIROS ME</t>
  </si>
  <si>
    <t>02.601.170/0001-57</t>
  </si>
  <si>
    <t>3530/2020</t>
  </si>
  <si>
    <t>390/2020</t>
  </si>
  <si>
    <t>MÁSCARA DESCARTÁVEL COM VÁLVULA - PÓ E NÉVOA</t>
  </si>
  <si>
    <t>R$ 4,00</t>
  </si>
  <si>
    <t>R$ 1.200,00</t>
  </si>
  <si>
    <t>R$ 2.400,00</t>
  </si>
  <si>
    <t>MÁSCARA DESCARTÁVEL SEM VÁLVULA - PÓ E NÉVOA</t>
  </si>
  <si>
    <t>R$ 3,00</t>
  </si>
  <si>
    <t>FARMACIA DROGAVIDA LTDA</t>
  </si>
  <si>
    <t>08.358.418/0002-68</t>
  </si>
  <si>
    <t>3649/2020</t>
  </si>
  <si>
    <t>411/2020</t>
  </si>
  <si>
    <t>TERMÔMETRO A LASER</t>
  </si>
  <si>
    <t>R$ 189,00</t>
  </si>
  <si>
    <t>R$ 1.890,00</t>
  </si>
  <si>
    <t>R$ 3.009,50</t>
  </si>
  <si>
    <t>TERMÔMETRO DIGITAL EMBORRACHADO</t>
  </si>
  <si>
    <t>R$ 17,90</t>
  </si>
  <si>
    <t>R$ 358,00</t>
  </si>
  <si>
    <t>AVENTAL DESCARTÁVEL MANGA LONGA, PCT C/ 10</t>
  </si>
  <si>
    <t>R$ 30,90</t>
  </si>
  <si>
    <t>R$ 463,50</t>
  </si>
  <si>
    <t>TOUCA DESCARTÁVEL</t>
  </si>
  <si>
    <t>R$ 14,90</t>
  </si>
  <si>
    <t>R$ 298,00</t>
  </si>
  <si>
    <t>3942/2020</t>
  </si>
  <si>
    <t>408/2020</t>
  </si>
  <si>
    <t>ALCOOL GEL 70° 5L</t>
  </si>
  <si>
    <t>R$ 139,00</t>
  </si>
  <si>
    <t>R$ 6.950,00</t>
  </si>
  <si>
    <t>R$ 10.775,00</t>
  </si>
  <si>
    <t>ALCOOL LIQUIDO 70° 5L</t>
  </si>
  <si>
    <t>R$ 76,50</t>
  </si>
  <si>
    <t>R$ 3.825,00</t>
  </si>
  <si>
    <t>3852/2020</t>
  </si>
  <si>
    <t>407/2020</t>
  </si>
  <si>
    <t>MÁSCARA N95 COM VÁLVULA PFF2V</t>
  </si>
  <si>
    <t>R$ 38,00</t>
  </si>
  <si>
    <t>R$ 2.660,00</t>
  </si>
  <si>
    <t>4166/2020</t>
  </si>
  <si>
    <t>412/2020</t>
  </si>
  <si>
    <t>MASCARA PARA PROTECAO RESPIRATORIA</t>
  </si>
  <si>
    <t>R$ 15,00</t>
  </si>
  <si>
    <t>R$ 8.100,00</t>
  </si>
  <si>
    <t>4107/2020</t>
  </si>
  <si>
    <t>409/2020</t>
  </si>
  <si>
    <t>PROTETOR FACIAL INCOLOR 200MM POLICARBONATO</t>
  </si>
  <si>
    <t>R$ 49,90</t>
  </si>
  <si>
    <t>R$ 2.495,00</t>
  </si>
  <si>
    <t>4841/2020</t>
  </si>
  <si>
    <t>432/2020</t>
  </si>
  <si>
    <t>Cama hospitalar com grade , rodízio, acompanhada de colchão, elevação por manivela e suporte para soro</t>
  </si>
  <si>
    <t>R$ 2.499,99</t>
  </si>
  <si>
    <t>R$ 50.000,00</t>
  </si>
  <si>
    <t>ALANA CAROLINE DANTAS DE MEDEIROS</t>
  </si>
  <si>
    <t>12.981.841/0001-06</t>
  </si>
  <si>
    <t>4538/2020</t>
  </si>
  <si>
    <t>425/2020</t>
  </si>
  <si>
    <t>FILME CRISTAL MEDIO C/ PAPEL</t>
  </si>
  <si>
    <t>R$ 11,00</t>
  </si>
  <si>
    <t>R$ 1.331,00</t>
  </si>
  <si>
    <t>R$ 2.201,00</t>
  </si>
  <si>
    <t>FILME CRISTAL FINO C/ PAPEL</t>
  </si>
  <si>
    <t>R$ 7,50</t>
  </si>
  <si>
    <t>R$ 600,00</t>
  </si>
  <si>
    <t>NAPA CANOAS 100% POLIESTER</t>
  </si>
  <si>
    <t>R$ 9,00</t>
  </si>
  <si>
    <t>R$ 270,00</t>
  </si>
  <si>
    <t>FRANCISCO BEZERRA DAS CHAGAS FILHO</t>
  </si>
  <si>
    <t>4925/2020</t>
  </si>
  <si>
    <t>423/2020</t>
  </si>
  <si>
    <t>MÁSCARA DE PROTEÇÃO EM TECIDO TRICOLINE 100% ALGODÃO, DUPLA CAMADA C/ ELÁSTICO</t>
  </si>
  <si>
    <t>R$ 1,30</t>
  </si>
  <si>
    <t>R$ 13.000,00</t>
  </si>
  <si>
    <t>G'LOREN IND. E COM. DE CONFECÇOES LTDA</t>
  </si>
  <si>
    <t>09.121.471/0001-22</t>
  </si>
  <si>
    <t>4921/2020</t>
  </si>
  <si>
    <t>427/2020</t>
  </si>
  <si>
    <t>MÁSCARA RESPIRATÓRIA ANATÔMICA FILTRANTE, COM DUAS CAMADAS DE TECIDO COM GRAMATURA DE 124 G/M², PROTEÇÃO INTERNA EM ESPUMA ANTIBACTERICIDA</t>
  </si>
  <si>
    <t>R$ 2,80</t>
  </si>
  <si>
    <t>R$ 28.000,00</t>
  </si>
  <si>
    <t>F WILTON CAVALCANTE MONTEIRO</t>
  </si>
  <si>
    <t>07.055.280/0001-84</t>
  </si>
  <si>
    <t>4865/2020</t>
  </si>
  <si>
    <t>438/2020</t>
  </si>
  <si>
    <t>MÁSCARA N95/PFF-2</t>
  </si>
  <si>
    <t>R$ 22,00</t>
  </si>
  <si>
    <t>R$ 110.000,00</t>
  </si>
  <si>
    <t>R$ 111.341,00</t>
  </si>
  <si>
    <t>Luvas Cirúrgicas Látex com Pó, n° 7,0</t>
  </si>
  <si>
    <t>R$ 1,49</t>
  </si>
  <si>
    <t>R$ 447,00</t>
  </si>
  <si>
    <t>Luvas Cirúrgicas Látex com Pó, n° 7,5</t>
  </si>
  <si>
    <t>R$ 596,00</t>
  </si>
  <si>
    <t>Luvas Cirúrgicas Látex com Pó, n° 8,0</t>
  </si>
  <si>
    <t>Marijara da C. Silva Pedroza</t>
  </si>
  <si>
    <t>29.778.361/0001-45</t>
  </si>
  <si>
    <t>5221/2020</t>
  </si>
  <si>
    <t>638/2020 - SD</t>
  </si>
  <si>
    <t>Lanche para os profissionais que estarão participando das barreiras sanitárias</t>
  </si>
  <si>
    <t>R$ 3.560,00</t>
  </si>
  <si>
    <t>BIOPLENNA DISTRIBUIDORA DE PRODUTOS E EQUIPAMENTOS PARA DIAGNÓSTICO LTDA</t>
  </si>
  <si>
    <t>4923/2020</t>
  </si>
  <si>
    <t>431/2020</t>
  </si>
  <si>
    <t>TESTES RÁPIDOS ANTI COVID-19 IgG E IgM (KIT C/ 10 TESTES)</t>
  </si>
  <si>
    <t>R$ 1.300,00</t>
  </si>
  <si>
    <t>R$ 26.000,00</t>
  </si>
  <si>
    <t>4707/2020</t>
  </si>
  <si>
    <t>421/2020</t>
  </si>
  <si>
    <t>ALCOOL GEL 70 INPM 5L</t>
  </si>
  <si>
    <t>R$ 2.780,00</t>
  </si>
  <si>
    <t>R$ 9.050,00</t>
  </si>
  <si>
    <t>DESINFETANTE HOSPITALAR CONCENTRADO PROXY 4D</t>
  </si>
  <si>
    <t>R$ 209,00</t>
  </si>
  <si>
    <t>R$ 6.270,00</t>
  </si>
  <si>
    <t>LABMED COMERCIO DE ARTIGOS MEDICOS E LABORATORIAIS LTDA</t>
  </si>
  <si>
    <t>06.964.537/0001-58</t>
  </si>
  <si>
    <t>6075/2020</t>
  </si>
  <si>
    <t>445/2020</t>
  </si>
  <si>
    <t>Macacão longo de Biossegurança, Material: TNT de polipropileno impermeável, com capuz ajustável (com elástico), zíper frontal com aba protetora, elástico nos punhos e cintura e tornozelos.</t>
  </si>
  <si>
    <t>R$ 70,00</t>
  </si>
  <si>
    <t>R$ 5.250,00</t>
  </si>
  <si>
    <t>Comercial Venancio Ltda</t>
  </si>
  <si>
    <t>10.700.961/0002-43</t>
  </si>
  <si>
    <t>4264/2020</t>
  </si>
  <si>
    <t>413/2020</t>
  </si>
  <si>
    <t>Papel Toalha 20x20cm pct. com 2 und</t>
  </si>
  <si>
    <t>R$ 74,40</t>
  </si>
  <si>
    <t>R$ 1.190,40</t>
  </si>
  <si>
    <t>CIRUFARMA COMERCIAL LTDA</t>
  </si>
  <si>
    <t>40.787.152/0001-09</t>
  </si>
  <si>
    <t>4924/2020</t>
  </si>
  <si>
    <t>Pro-pré descartável com elástico, para uso hospitalar</t>
  </si>
  <si>
    <t>R$ 0,50</t>
  </si>
  <si>
    <t>Jose João de Medeiros ME</t>
  </si>
  <si>
    <t>4483/2020</t>
  </si>
  <si>
    <t>428/2020</t>
  </si>
  <si>
    <t>PROTETOR FACIAL INCOLOR</t>
  </si>
  <si>
    <t>R$ 52,00</t>
  </si>
  <si>
    <t>R$ 5.304,00</t>
  </si>
  <si>
    <t>R$ 6.264,00</t>
  </si>
  <si>
    <t>MASCARA DE TNT, GRAMATURA 70, SIMPLES</t>
  </si>
  <si>
    <t>R$ 960,00</t>
  </si>
  <si>
    <t>JOSENI MARIA DE MEDEIROS - EPP</t>
  </si>
  <si>
    <t>13.977.134/0001-09</t>
  </si>
  <si>
    <t>4439/2020</t>
  </si>
  <si>
    <t>429/2020</t>
  </si>
  <si>
    <t>MÁSCARA TNT DUPLA C/ ELÁSTICO</t>
  </si>
  <si>
    <t>R$ 1,50</t>
  </si>
  <si>
    <t>R$ 10.500,00</t>
  </si>
  <si>
    <t>NACIONAL COMÉRCIO REPRESENTAÇÃO LTDA-ME</t>
  </si>
  <si>
    <t>6029/2020</t>
  </si>
  <si>
    <t>443/2020</t>
  </si>
  <si>
    <t>AVENTAL MANGA LONGA DESCARTÁVEL</t>
  </si>
  <si>
    <t>R$ 12,00</t>
  </si>
  <si>
    <t>R$ 18.000,00</t>
  </si>
  <si>
    <t>NNMED - Distribuicao, Importacao e Exportacao de Medicamentos LTDA</t>
  </si>
  <si>
    <t>15.218.561/0001-39</t>
  </si>
  <si>
    <t>5964/2020</t>
  </si>
  <si>
    <t>441/2020</t>
  </si>
  <si>
    <t>ÁLCOOL LÍQUIDO 70%, EMBALAGEM DE 1 LITRO</t>
  </si>
  <si>
    <t>R$ 4.500,00</t>
  </si>
  <si>
    <t>SANBRIS INDUSTRIA E COMERCIO DE CONFECCOES LTDA</t>
  </si>
  <si>
    <t>41.001.645/0001-26</t>
  </si>
  <si>
    <t>5222/2020</t>
  </si>
  <si>
    <t>442/2020</t>
  </si>
  <si>
    <t>CAPOTES IMPERMEÁVEIS EM NAPINHA (70% PVC 30% SUBSTRATO)</t>
  </si>
  <si>
    <t>R$ 26,50</t>
  </si>
  <si>
    <t>R$ 21.200,00</t>
  </si>
  <si>
    <t>PHOSPODONT LTDA</t>
  </si>
  <si>
    <t>04.451.626/0001-75</t>
  </si>
  <si>
    <t>4476/2020</t>
  </si>
  <si>
    <t>433/2020</t>
  </si>
  <si>
    <t>VÁLVULA C/ FLUXÔMETRO P/ OXIGÊNIO</t>
  </si>
  <si>
    <t>R$ 567,34</t>
  </si>
  <si>
    <t>R$ 1.702,02</t>
  </si>
  <si>
    <t>R$ 1.904,55</t>
  </si>
  <si>
    <t>UMIDIFICADOR P/ OXIGÊNIO C/ FRASCO E MÁSCARA</t>
  </si>
  <si>
    <t>R$ 67,51</t>
  </si>
  <si>
    <t>R$ 202,53</t>
  </si>
  <si>
    <t>6320/2020</t>
  </si>
  <si>
    <t>457/2020</t>
  </si>
  <si>
    <t>TERMÔMETRO DIGITAL SEM CONTATO COM INFRAVERMELHO</t>
  </si>
  <si>
    <t>R$ 6.000,00</t>
  </si>
  <si>
    <t>6210/2020</t>
  </si>
  <si>
    <t>450/2020</t>
  </si>
  <si>
    <t>ALCOOL GEL 70% - GALÃO COM 5 LT</t>
  </si>
  <si>
    <t>R$ 71,50</t>
  </si>
  <si>
    <t>R$ 7.150,00</t>
  </si>
  <si>
    <t>21.564.326/0001-11</t>
  </si>
  <si>
    <t>5295/2020</t>
  </si>
  <si>
    <t>444/2020</t>
  </si>
  <si>
    <t>Aquisição de coletes de identificação para a Vigilância em Saúde da Rede Municipal.</t>
  </si>
  <si>
    <t>R$ 65,00</t>
  </si>
  <si>
    <t>R$ 3.250,00</t>
  </si>
  <si>
    <t>Empenhado</t>
  </si>
  <si>
    <t>RDF - DISTRIBUIDORA DE PRODUTOS PARA SAÚDE-LTDA</t>
  </si>
  <si>
    <t>6206/2020</t>
  </si>
  <si>
    <t>460/2020</t>
  </si>
  <si>
    <t>TUBO (SONDA) ENDOTRAQUEAL C/ BALÃO N° 6,5</t>
  </si>
  <si>
    <t>R$ 4,75</t>
  </si>
  <si>
    <t>R$ 237,41</t>
  </si>
  <si>
    <t>R$ 1.026,47</t>
  </si>
  <si>
    <t>TUBO (SONDA) ENDOTRAQUEAL C/ BALÃO N° 7,0</t>
  </si>
  <si>
    <t>R$ 5,08</t>
  </si>
  <si>
    <t>R$ 253,96</t>
  </si>
  <si>
    <t>TUBO (SONDA) ENDOTRAQUEAL C/ BALÃO N° 7,5</t>
  </si>
  <si>
    <t>R$ 254,75</t>
  </si>
  <si>
    <t>TUBO (SONDA) ENDOTRAQUEAL C/ BALÃO N° 8,0</t>
  </si>
  <si>
    <t>R$ 5,61</t>
  </si>
  <si>
    <t>R$ 280,35</t>
  </si>
  <si>
    <t>6368/2020</t>
  </si>
  <si>
    <t>459/2020</t>
  </si>
  <si>
    <t>Oxímetro de Pulso na Ponta dos Dedos - Medidor de Oxigênio no Sangue</t>
  </si>
  <si>
    <t>R$ 590,00</t>
  </si>
  <si>
    <t>R$ 17.700,00</t>
  </si>
  <si>
    <t>6286/2020</t>
  </si>
  <si>
    <t>524/2020</t>
  </si>
  <si>
    <t>AVENTAL DESCARTÁVEL GRAMATURA 80G</t>
  </si>
  <si>
    <t>R$ 15.000,00</t>
  </si>
  <si>
    <t>15976/2019</t>
  </si>
  <si>
    <t>Pregão 02/2020</t>
  </si>
  <si>
    <t>R$ 1.780,00</t>
  </si>
  <si>
    <t>MAX LEAL SOLANO CAVALCANTE</t>
  </si>
  <si>
    <t>09.341.816/0001-53</t>
  </si>
  <si>
    <t>6860/2020</t>
  </si>
  <si>
    <t>733/2020 - SD</t>
  </si>
  <si>
    <t>Pregão 04/2020</t>
  </si>
  <si>
    <t>MARGARINA COM SAL (UNIDADE)</t>
  </si>
  <si>
    <t>R$ 2,02</t>
  </si>
  <si>
    <t>R$ 6,06</t>
  </si>
  <si>
    <t>R$ 1.174,89</t>
  </si>
  <si>
    <t>Café Torrado e Moído, de 1º Qualidade</t>
  </si>
  <si>
    <t>R$ 3,94</t>
  </si>
  <si>
    <t>R$ 94,56</t>
  </si>
  <si>
    <t>CHÁ (BOLDO) (CAIXA)</t>
  </si>
  <si>
    <t>R$ 2,00</t>
  </si>
  <si>
    <t>CHÁ (CAMOMILA) (CAIXA</t>
  </si>
  <si>
    <t>R$ 24,24</t>
  </si>
  <si>
    <t>CHÁ (ERVA CIDREIRA) (CAIXA</t>
  </si>
  <si>
    <t>FEIJÃO CARIOCA TIPO 01</t>
  </si>
  <si>
    <t>R$ 156,00</t>
  </si>
  <si>
    <t>CHÁ (ERVA DOCE) (CAIXA</t>
  </si>
  <si>
    <t>R$ 2,50</t>
  </si>
  <si>
    <t>R$ 30,00</t>
  </si>
  <si>
    <t>COLORÍFICO</t>
  </si>
  <si>
    <t>R$ 0,60</t>
  </si>
  <si>
    <t>R$ 7,20</t>
  </si>
  <si>
    <t>VINAGRE C/ 750ML</t>
  </si>
  <si>
    <t>R$ 1,88</t>
  </si>
  <si>
    <t>R$ 18,80</t>
  </si>
  <si>
    <t>CREME DE LEITE, Origem animal</t>
  </si>
  <si>
    <t>R$ 2,04</t>
  </si>
  <si>
    <t>R$ 51,00</t>
  </si>
  <si>
    <t>ERVILHA 200G</t>
  </si>
  <si>
    <t>R$ 1,95</t>
  </si>
  <si>
    <t>R$ 29,25</t>
  </si>
  <si>
    <t>FEIJÃO MACASSAR BRANCO, tipo 1</t>
  </si>
  <si>
    <t>FEIJÃO PRETO, tipo 1</t>
  </si>
  <si>
    <t>FLOCOS DE MILHO, Pré-cozido</t>
  </si>
  <si>
    <t>R$ 1,39</t>
  </si>
  <si>
    <t>R$ 48,65</t>
  </si>
  <si>
    <t>ARROZ INTEGRAL</t>
  </si>
  <si>
    <t>R$ 3,74</t>
  </si>
  <si>
    <t>R$ 74,80</t>
  </si>
  <si>
    <t>AZEITE DE OLIVA EXTRA VIRGEM (CAIXA)</t>
  </si>
  <si>
    <t>R$ 14,67</t>
  </si>
  <si>
    <t>R$ 44,01</t>
  </si>
  <si>
    <t>LEITE LONGA VIDA INTEGRAL (CAIXA</t>
  </si>
  <si>
    <t>R$ 3,71</t>
  </si>
  <si>
    <t>R$ 44,52</t>
  </si>
  <si>
    <t>MACARRÃO PARAFUSO (PACOTE</t>
  </si>
  <si>
    <t>R$ 2,85</t>
  </si>
  <si>
    <t>R$ 34,20</t>
  </si>
  <si>
    <t>BISCOITO SALGADO INTEGRAL</t>
  </si>
  <si>
    <t>R$ 3,53</t>
  </si>
  <si>
    <t>R$ 42,36</t>
  </si>
  <si>
    <t>MOLHO SHOYU (UNIDADE</t>
  </si>
  <si>
    <t>R$ 1,60</t>
  </si>
  <si>
    <t>R$ 32,00</t>
  </si>
  <si>
    <t>ÓLEO DE SOJA Refinado</t>
  </si>
  <si>
    <t>R$ 4,68</t>
  </si>
  <si>
    <t>R$ 14,04</t>
  </si>
  <si>
    <t>SAL REFINADO E IODADO</t>
  </si>
  <si>
    <t>R$ 0,58</t>
  </si>
  <si>
    <t>R$ 2,90</t>
  </si>
  <si>
    <t>TEMPERO COMPLETO (UNIDADE</t>
  </si>
  <si>
    <t>R$ 1,08</t>
  </si>
  <si>
    <t>R$ 10,80</t>
  </si>
  <si>
    <t>VAGEM(KG)</t>
  </si>
  <si>
    <t>R$ 8,21</t>
  </si>
  <si>
    <t>R$ 49,26</t>
  </si>
  <si>
    <t>A AZEVEDO DA SILVA EIRELLI</t>
  </si>
  <si>
    <t>27.008.156/0001-75</t>
  </si>
  <si>
    <t>6656/2020</t>
  </si>
  <si>
    <t>726/2020 - SD</t>
  </si>
  <si>
    <t>FRANGO FILÉ PEITO KG</t>
  </si>
  <si>
    <t>R$ 10,50</t>
  </si>
  <si>
    <t>R$ 630,00</t>
  </si>
  <si>
    <t>SERTÃO SERIDÓ FRUTAS BEZERRA EIRELI</t>
  </si>
  <si>
    <t>29.699.506/0001-12</t>
  </si>
  <si>
    <t>6658/2020</t>
  </si>
  <si>
    <t>728/2020 - SD</t>
  </si>
  <si>
    <t>BEBIDA LÁCTEA (SABOR AMEIXA</t>
  </si>
  <si>
    <t>R$ 2,63</t>
  </si>
  <si>
    <t>R$ 52,60</t>
  </si>
  <si>
    <t>R$ 618,54</t>
  </si>
  <si>
    <t>BEBIDA LÁCTEA (SABOR GRAVIOLA</t>
  </si>
  <si>
    <t>R$ 2,65</t>
  </si>
  <si>
    <t>R$ 53,00</t>
  </si>
  <si>
    <t>BEBIDA LÁCTEA (SABOR MORANGO</t>
  </si>
  <si>
    <t>LEITE LÍQUIDO INTEGRAL HOMOGENEIZADO</t>
  </si>
  <si>
    <t>R$ 2,95</t>
  </si>
  <si>
    <t>R$ 177,00</t>
  </si>
  <si>
    <t>MANTEIGA DA TERRA (UNIDADE</t>
  </si>
  <si>
    <t>R$ 9,40</t>
  </si>
  <si>
    <t>R$ 37,60</t>
  </si>
  <si>
    <t>Queijo tipo Coalho KG</t>
  </si>
  <si>
    <t>R$ 19,90</t>
  </si>
  <si>
    <t>R$ 119,40</t>
  </si>
  <si>
    <t>QUEIJO TIPO MUSSARELA (FATIADO) (KG</t>
  </si>
  <si>
    <t>R$ 20,99</t>
  </si>
  <si>
    <t>R$ 125,94</t>
  </si>
  <si>
    <t>HEG INDÚSTRIA DE ALIMENTOS LTDA</t>
  </si>
  <si>
    <t>22.772.312/0001-56</t>
  </si>
  <si>
    <t>6857/2020</t>
  </si>
  <si>
    <t>734/2020 - SD</t>
  </si>
  <si>
    <t>Orégano desidratado em flocos</t>
  </si>
  <si>
    <t>R$ 3,78</t>
  </si>
  <si>
    <t>R$ 45,36</t>
  </si>
  <si>
    <t>R$ 466,51</t>
  </si>
  <si>
    <t>COUVE-FOLHA 1ª QUALIDADE</t>
  </si>
  <si>
    <t>R$ 2,11</t>
  </si>
  <si>
    <t>R$ 31,65</t>
  </si>
  <si>
    <t>FÍGADO BOVINO (KG</t>
  </si>
  <si>
    <t>R$ 10,00</t>
  </si>
  <si>
    <t>LOURO EM FOLHA PCT 8G</t>
  </si>
  <si>
    <t>R$ 2,55</t>
  </si>
  <si>
    <t>R$ 38,25</t>
  </si>
  <si>
    <t>MACARRÃO ESPAGUETE (PACOTE</t>
  </si>
  <si>
    <t>R$ 2,25</t>
  </si>
  <si>
    <t>R$ 101,25</t>
  </si>
  <si>
    <t>RIOGRANDENSE COMERCIO E REPRESENTAÇÕES EIRELI</t>
  </si>
  <si>
    <t>24.114.994/0001-35</t>
  </si>
  <si>
    <t>6859/2020</t>
  </si>
  <si>
    <t>730/2020 - SD</t>
  </si>
  <si>
    <t>AZEITONA VERDE (UNIDADE</t>
  </si>
  <si>
    <t>R$ 2,42</t>
  </si>
  <si>
    <t>R$ 29,04</t>
  </si>
  <si>
    <t>R$ 2.673,58</t>
  </si>
  <si>
    <t>BISCOITO SALGADO, ( De qualidade igual ou superior a Cream-cracker</t>
  </si>
  <si>
    <t>R$ 4,05</t>
  </si>
  <si>
    <t>R$ 60,75</t>
  </si>
  <si>
    <t>CARNE BOVINA PARA BIFE 1º QUALIDADE (KG</t>
  </si>
  <si>
    <t>R$ 21,99</t>
  </si>
  <si>
    <t>R$ 527,76</t>
  </si>
  <si>
    <t>CATCHUP (UNIDADE</t>
  </si>
  <si>
    <t>R$ 2,40</t>
  </si>
  <si>
    <t>R$ 28,80</t>
  </si>
  <si>
    <t>CEBOLINHA (MOLHO</t>
  </si>
  <si>
    <t>R$ 1,42</t>
  </si>
  <si>
    <t>R$ 34,08</t>
  </si>
  <si>
    <t>COENTRO (MOLHO</t>
  </si>
  <si>
    <t>R$ 1,40</t>
  </si>
  <si>
    <t>R$ 33,60</t>
  </si>
  <si>
    <t>LINGÜIÇA CALABRESA (KG</t>
  </si>
  <si>
    <t>R$ 17,95</t>
  </si>
  <si>
    <t>R$ 269,25</t>
  </si>
  <si>
    <t>PEIXE EM FILÉ TIPO TILPAPIA SEM ESPINHAS 1ª QUALIDADE</t>
  </si>
  <si>
    <t>R$ 27,98</t>
  </si>
  <si>
    <t>R$ 699,50</t>
  </si>
  <si>
    <t>POLPA DE CAJÚ</t>
  </si>
  <si>
    <t>R$ 6,90</t>
  </si>
  <si>
    <t>R$ 138,00</t>
  </si>
  <si>
    <t>POLPA DE FRUTA - Sabor Cajá</t>
  </si>
  <si>
    <t>R$ 7,99</t>
  </si>
  <si>
    <t>R$ 159,80</t>
  </si>
  <si>
    <t>POLPA DE FRUTA - Sabor Acerola,</t>
  </si>
  <si>
    <t>R$ 7,00</t>
  </si>
  <si>
    <t>R$ 140,00</t>
  </si>
  <si>
    <t>POLPA DE FRUTA - Sabor Goiaba</t>
  </si>
  <si>
    <t>POLPA DE FRUTA - Sabor Manga,</t>
  </si>
  <si>
    <t>R$ 3,68</t>
  </si>
  <si>
    <t>R$ 73,60</t>
  </si>
  <si>
    <t>POLPA DE FRUTA - Sabor Maracujá</t>
  </si>
  <si>
    <t>POLPA DE FRUTA - Sabor Uva</t>
  </si>
  <si>
    <t>J B F QUEIROZ OLLIVEIRA</t>
  </si>
  <si>
    <t>15.052.431/0001-79</t>
  </si>
  <si>
    <t>6858/2020</t>
  </si>
  <si>
    <t>732/2020 - SD</t>
  </si>
  <si>
    <t>ADOÇANTE A base de aspartame</t>
  </si>
  <si>
    <t>R$ 4,99</t>
  </si>
  <si>
    <t>R$ 39,92</t>
  </si>
  <si>
    <t>R$ 1.145,16</t>
  </si>
  <si>
    <t>ACHOCOLATADO em pó,</t>
  </si>
  <si>
    <t>R$ 6,95</t>
  </si>
  <si>
    <t>AMIDO DE MILHO (CAIXA</t>
  </si>
  <si>
    <t>R$ 6,10</t>
  </si>
  <si>
    <t>R$ 73,20</t>
  </si>
  <si>
    <t>CALDO DE CARNE 57G</t>
  </si>
  <si>
    <t>R$ 0,90</t>
  </si>
  <si>
    <t>R$ 21,60</t>
  </si>
  <si>
    <t>CALDO DE GALINHA 57G</t>
  </si>
  <si>
    <t>R$ 0,80</t>
  </si>
  <si>
    <t>R$ 19,20</t>
  </si>
  <si>
    <t>FARINHA DE MANDIOCA FINA DE 1ª (TIPO BREJINHO</t>
  </si>
  <si>
    <t>R$ 31,56</t>
  </si>
  <si>
    <t>AÇÚCAR REFINADO</t>
  </si>
  <si>
    <t>R$ 2,58</t>
  </si>
  <si>
    <t>R$ 30,96</t>
  </si>
  <si>
    <t>MACARRÃO ARGOLINHA (PACOTE</t>
  </si>
  <si>
    <t>R$ 2,48</t>
  </si>
  <si>
    <t>R$ 62,00</t>
  </si>
  <si>
    <t>ARROZ BRANCO</t>
  </si>
  <si>
    <t>R$ 2,89</t>
  </si>
  <si>
    <t>R$ 72,25</t>
  </si>
  <si>
    <t>ARROZ PARBOIZADO (KG</t>
  </si>
  <si>
    <t>R$ 2,97</t>
  </si>
  <si>
    <t>R$ 74,25</t>
  </si>
  <si>
    <t>MARGARINA</t>
  </si>
  <si>
    <t>R$ 3,36</t>
  </si>
  <si>
    <t>AVEIA EM FLOCOS (CAIXA</t>
  </si>
  <si>
    <t>R$ 2,94</t>
  </si>
  <si>
    <t>R$ 35,28</t>
  </si>
  <si>
    <t>MILHO VERDE</t>
  </si>
  <si>
    <t>R$ 2,05</t>
  </si>
  <si>
    <t>R$ 49,20</t>
  </si>
  <si>
    <t>OVO VERMELHO DE GALINHA</t>
  </si>
  <si>
    <t>R$ 12,68</t>
  </si>
  <si>
    <t>R$ 202,88</t>
  </si>
  <si>
    <t>BOLACHA REDONDA AMANTEIGADA 300G</t>
  </si>
  <si>
    <t>R$ 3,44</t>
  </si>
  <si>
    <t>R$ 68,80</t>
  </si>
  <si>
    <t>REFRIGERANTE 2LTS – SABOR COLA</t>
  </si>
  <si>
    <t>R$ 3,25</t>
  </si>
  <si>
    <t>R$ 32,50</t>
  </si>
  <si>
    <t>REFRIGERANTE 2LTS - SABOR GUARANA</t>
  </si>
  <si>
    <t>REFRIGERANTE 2LTS - SABOR LARANJA</t>
  </si>
  <si>
    <t>CALDO DE FEIJOADA 57G</t>
  </si>
  <si>
    <t>R$ 31,20</t>
  </si>
  <si>
    <t>TEMPERO EM PO MISTO 100G</t>
  </si>
  <si>
    <t>R$ 0,99</t>
  </si>
  <si>
    <t>R$ 19,80</t>
  </si>
  <si>
    <t>EXTRATO DE TOMATE (LATA</t>
  </si>
  <si>
    <t>R$ 1,79</t>
  </si>
  <si>
    <t>R$ 42,96</t>
  </si>
  <si>
    <t>FRUTIFRIOS COMERCIO EIRELI</t>
  </si>
  <si>
    <t>18.413.636/0001-20</t>
  </si>
  <si>
    <t>7208/2020</t>
  </si>
  <si>
    <t>731/2020 - SD</t>
  </si>
  <si>
    <t>ABACAXI (UND</t>
  </si>
  <si>
    <t>R$ 4,69</t>
  </si>
  <si>
    <t>R$ 70,35</t>
  </si>
  <si>
    <t>R$ 2.920,24</t>
  </si>
  <si>
    <t>MAMÃO PAPAIA (KG</t>
  </si>
  <si>
    <t>R$ 4,70</t>
  </si>
  <si>
    <t>R$ 70,50</t>
  </si>
  <si>
    <t>MAÇA TIPO NACIONAL (KG</t>
  </si>
  <si>
    <t>R$ 119,85</t>
  </si>
  <si>
    <t>PRESUNTO DE PERU LIGHT</t>
  </si>
  <si>
    <t>R$ 17,60</t>
  </si>
  <si>
    <t>R$ 264,00</t>
  </si>
  <si>
    <t>REPOLHO BRANCO 1 QUALIDADE</t>
  </si>
  <si>
    <t>R$ 4,45</t>
  </si>
  <si>
    <t>R$ 106,80</t>
  </si>
  <si>
    <t>CEBOLA ROXA (KG</t>
  </si>
  <si>
    <t>R$ 4,25</t>
  </si>
  <si>
    <t>R$ 25,50</t>
  </si>
  <si>
    <t>ALFACE (PÉ</t>
  </si>
  <si>
    <t>R$ 50,50</t>
  </si>
  <si>
    <t>ALHO</t>
  </si>
  <si>
    <t>R$ 23,99</t>
  </si>
  <si>
    <t>R$ 71,97</t>
  </si>
  <si>
    <t>BANANA PACOVAN</t>
  </si>
  <si>
    <t>R$ 3,20</t>
  </si>
  <si>
    <t>R$ 38,40</t>
  </si>
  <si>
    <t>BANANA PRATA (KG</t>
  </si>
  <si>
    <t>R$ 3,08</t>
  </si>
  <si>
    <t>R$ 36,96</t>
  </si>
  <si>
    <t>BATATA DOCE (KG</t>
  </si>
  <si>
    <t>R$ 2,59</t>
  </si>
  <si>
    <t>R$ 62,16</t>
  </si>
  <si>
    <t>BATATA INGLESA</t>
  </si>
  <si>
    <t>R$ 4,78</t>
  </si>
  <si>
    <t>R$ 114,72</t>
  </si>
  <si>
    <t>BETERRABA (KG</t>
  </si>
  <si>
    <t>R$ 3,75</t>
  </si>
  <si>
    <t>R$ 90,00</t>
  </si>
  <si>
    <t>BISCOITO DOCE TIPO MAISENA SABOR TRADICIONAL(PACOTE</t>
  </si>
  <si>
    <t>R$ 84,72</t>
  </si>
  <si>
    <t>BISCOITO DOCE, Tipo “Maria”</t>
  </si>
  <si>
    <t>R$ 3,55</t>
  </si>
  <si>
    <t>R$ 85,20</t>
  </si>
  <si>
    <t>CARNE BOVINA DE SOL 2ª</t>
  </si>
  <si>
    <t>R$ 23,89</t>
  </si>
  <si>
    <t>R$ 573,36</t>
  </si>
  <si>
    <t>CEBOLA BRANCA</t>
  </si>
  <si>
    <t>R$ 2,27</t>
  </si>
  <si>
    <t>R$ 54,48</t>
  </si>
  <si>
    <t>CENOURA</t>
  </si>
  <si>
    <t>R$ 3,77</t>
  </si>
  <si>
    <t>R$ 90,48</t>
  </si>
  <si>
    <t>CHUCHU (KG</t>
  </si>
  <si>
    <t>R$ 3,06</t>
  </si>
  <si>
    <t>R$ 73,44</t>
  </si>
  <si>
    <t>GOMA DE MANDIOCA 1ª QUALIDADE</t>
  </si>
  <si>
    <t>R$ 3,92</t>
  </si>
  <si>
    <t>R$ 47,04</t>
  </si>
  <si>
    <t>JERIMUM (KG</t>
  </si>
  <si>
    <t>R$ 37,20</t>
  </si>
  <si>
    <t>LARANJA PERA</t>
  </si>
  <si>
    <t>R$ 46,20</t>
  </si>
  <si>
    <t>LIMÃO 1ª QUALIDADE</t>
  </si>
  <si>
    <t>R$ 4,95</t>
  </si>
  <si>
    <t>R$ 29,70</t>
  </si>
  <si>
    <t>MACAXEIRA 1ª QUALIDADE</t>
  </si>
  <si>
    <t>R$ 2,99</t>
  </si>
  <si>
    <t>R$ 71,76</t>
  </si>
  <si>
    <t>MELANCIA (KG</t>
  </si>
  <si>
    <t>R$ 1,65</t>
  </si>
  <si>
    <t>R$ 39,60</t>
  </si>
  <si>
    <t>MELÃO TIPO JAPONÊS</t>
  </si>
  <si>
    <t>R$ 2,18</t>
  </si>
  <si>
    <t>R$ 32,70</t>
  </si>
  <si>
    <t>PEPINO (KG</t>
  </si>
  <si>
    <t>R$ 3,30</t>
  </si>
  <si>
    <t>R$ 49,50</t>
  </si>
  <si>
    <t>PIMENTÃO VERDE (KG</t>
  </si>
  <si>
    <t>R$ 4,55</t>
  </si>
  <si>
    <t>R$ 54,60</t>
  </si>
  <si>
    <t>REPOLHO ROXO (KG</t>
  </si>
  <si>
    <t>R$ 7,05</t>
  </si>
  <si>
    <t>R$ 169,20</t>
  </si>
  <si>
    <t>SALSICHA DE FRANGO (KG</t>
  </si>
  <si>
    <t>R$ 5,39</t>
  </si>
  <si>
    <t>R$ 80,85</t>
  </si>
  <si>
    <t>TOMATE</t>
  </si>
  <si>
    <t>R$ 5,95</t>
  </si>
  <si>
    <t>R$ 178,50</t>
  </si>
  <si>
    <t>EXECUTIVA PROPAGANDA LTDA ME</t>
  </si>
  <si>
    <t>08.060.544/0001-50</t>
  </si>
  <si>
    <t>7353/2020</t>
  </si>
  <si>
    <t>854/2020 - SD</t>
  </si>
  <si>
    <t>TP 01/2017</t>
  </si>
  <si>
    <t>PRESTAÇÃO DE SERVIÇO DE PUBLICIDADE</t>
  </si>
  <si>
    <t>R$ 10.000,00</t>
  </si>
  <si>
    <t>SERVIÇO</t>
  </si>
  <si>
    <t>HOSP MEDICAL - COMERCIO DE MATERIAL MÉDICO E MEDICAMENTOS HOSPITALARES LTDA</t>
  </si>
  <si>
    <t>7501/2020</t>
  </si>
  <si>
    <t>590/2020</t>
  </si>
  <si>
    <t>Luva Cirúrgica com pó estéril 7.0 (caixa com 50 pares)</t>
  </si>
  <si>
    <t>R$ 98,50</t>
  </si>
  <si>
    <t>R$ 14.775,00</t>
  </si>
  <si>
    <t>R$ 26.182,50</t>
  </si>
  <si>
    <t>Luva Cirúrgica com pó estéril 7.5 (caixa com 50 pares)</t>
  </si>
  <si>
    <t>R$ 76,05</t>
  </si>
  <si>
    <t>R$ 11.407,50</t>
  </si>
  <si>
    <t>F. WILTON CAVALCANTE MONTEIRO</t>
  </si>
  <si>
    <t>7504/2020</t>
  </si>
  <si>
    <t>589/2020</t>
  </si>
  <si>
    <t>SORO RINGER SIMPLES 500ML - CAIXA C/30</t>
  </si>
  <si>
    <t>R$ 94,50</t>
  </si>
  <si>
    <t>R$ 5.670,00</t>
  </si>
  <si>
    <t>R$ 31.020,00</t>
  </si>
  <si>
    <t>LUVAS DE PROCEDIMENTO M (CAIXA COM 50 PARES</t>
  </si>
  <si>
    <t>R$ 39,00</t>
  </si>
  <si>
    <t>R$ 11.700,00</t>
  </si>
  <si>
    <t>LUVAS DE PROCEDIMENTO LATEX CAIXA COM 50 PARES, TAM. P</t>
  </si>
  <si>
    <t>R$ 7.800,00</t>
  </si>
  <si>
    <t>LUVAS DE PROCEDIMENTO LATEX CAIXA COM 50 PARES, TAM. G</t>
  </si>
  <si>
    <t>R$ 5.850,00</t>
  </si>
  <si>
    <t>SÃO JUDAS MATERIAL MÉDICOS</t>
  </si>
  <si>
    <t>05.492.372/0001-04</t>
  </si>
  <si>
    <t>7505/2020</t>
  </si>
  <si>
    <t>591/2020</t>
  </si>
  <si>
    <t>TESTE RÁPIDO ANTI COVID-19 IGG E IGM PARA DIAGNÓSTICO DO NOVO CORONAVÍRUS</t>
  </si>
  <si>
    <t>R$ 95,00</t>
  </si>
  <si>
    <t>R$ 28.500,00</t>
  </si>
  <si>
    <t>L C COMERCIAL EIRELI</t>
  </si>
  <si>
    <t>32.281.300/0001-82</t>
  </si>
  <si>
    <t>7503/2020</t>
  </si>
  <si>
    <t>588/2020</t>
  </si>
  <si>
    <t>Touca descartável, pacote c/100.</t>
  </si>
  <si>
    <t>RDF - DISTRIBUIDORA DE PRODUTOS PARA SAUDE LTDA</t>
  </si>
  <si>
    <t>7502/2020</t>
  </si>
  <si>
    <t>587/2020</t>
  </si>
  <si>
    <t xml:space="preserve">LUVA DE PROCEDIMENTO "PP" CX C/ 50 PARES </t>
  </si>
  <si>
    <t>7466/2020</t>
  </si>
  <si>
    <t>Disp 606/2020</t>
  </si>
  <si>
    <t>IVERMECTINA 6MG</t>
  </si>
  <si>
    <t>DROGARIA CURRAIS NOVOS</t>
  </si>
  <si>
    <t>13.193.978/0001-69</t>
  </si>
  <si>
    <t>AZITROMICINA 500MG</t>
  </si>
  <si>
    <t>ALTOGÁS COMÉRCIO LTDA ME</t>
  </si>
  <si>
    <t>70.317.078/0001-10</t>
  </si>
  <si>
    <t>7906/2020</t>
  </si>
  <si>
    <t>Disp 608/2020</t>
  </si>
  <si>
    <t>CILINDRO PARA OXIGÊNIO MEDICINAL CAP. 40 LITROS</t>
  </si>
  <si>
    <t xml:space="preserve">33.160.739/0001-10
</t>
  </si>
  <si>
    <t>8351/2020</t>
  </si>
  <si>
    <t>Disp 610/2020</t>
  </si>
  <si>
    <t>Máscara Descartável Cirúrgica Tripla Camada</t>
  </si>
  <si>
    <t>R$ 64,35</t>
  </si>
  <si>
    <t>R$ 6.435,00</t>
  </si>
  <si>
    <t>8244/2020</t>
  </si>
  <si>
    <t>Disp 611/2020</t>
  </si>
  <si>
    <t xml:space="preserve">AVENTAL DESCARTÁVEL MANGA LONGA, 40G </t>
  </si>
  <si>
    <t>R$ 12,90</t>
  </si>
  <si>
    <t>R$ 25.671,00</t>
  </si>
  <si>
    <t>ABRAÃO DEYVD TRAJANO DA SILVA</t>
  </si>
  <si>
    <t>088.070.424-10</t>
  </si>
  <si>
    <t>6517/2020</t>
  </si>
  <si>
    <t>Disp 527/2020</t>
  </si>
  <si>
    <t>Artigo 24, IV - Lei 8666/93 e suas alterações</t>
  </si>
  <si>
    <t>PREST. SERV. MAQUEIRO - POLICLINICA</t>
  </si>
  <si>
    <t>R$ 1.045,00</t>
  </si>
  <si>
    <t>R$ 6.165,41</t>
  </si>
  <si>
    <t>01/06/2020 à 27/11/2020</t>
  </si>
  <si>
    <t>DAMIÃO WELSON DE ARAÚJO</t>
  </si>
  <si>
    <t>064.973.704-04</t>
  </si>
  <si>
    <t>6519/2020</t>
  </si>
  <si>
    <t>Inexi 296/2020</t>
  </si>
  <si>
    <t>Artigo 25, II - Lei 8666/93 e suas alterações</t>
  </si>
  <si>
    <t>PREST. SERV. ENFERMEIRO - POLICLINICA</t>
  </si>
  <si>
    <t>R$ 2.000,00</t>
  </si>
  <si>
    <t>R$ 12.000,00</t>
  </si>
  <si>
    <t>01/06/2020 à 30/11/2020</t>
  </si>
  <si>
    <t>SANDRA MARIA DE SOUZA</t>
  </si>
  <si>
    <t>011.330.854/07</t>
  </si>
  <si>
    <t>7402/2020</t>
  </si>
  <si>
    <t>Disp 585/2020</t>
  </si>
  <si>
    <t>PREST. SERV. TEC. ENFERMAGEM - POLICLINICA</t>
  </si>
  <si>
    <t>R$ 1.254,00</t>
  </si>
  <si>
    <t>01/07/2020 à 30/11/2020</t>
  </si>
  <si>
    <t>MARIA CLARA CAVALCANTI CLEMENTINO</t>
  </si>
  <si>
    <t>080.791.804-07</t>
  </si>
  <si>
    <t>7588/2020</t>
  </si>
  <si>
    <t>Inexi 308/2020</t>
  </si>
  <si>
    <t>PREST. SERV. MÉDICA PLANTONISTA - POLICLINICA</t>
  </si>
  <si>
    <t>R$ 1.375,00</t>
  </si>
  <si>
    <t>R$ 34.375,00</t>
  </si>
  <si>
    <t>POLLYANA RENATA NIRELLY DA SILVA E SILVA</t>
  </si>
  <si>
    <t>087.355.514-70</t>
  </si>
  <si>
    <t>6409/2020</t>
  </si>
  <si>
    <t>Inexi 278/2020</t>
  </si>
  <si>
    <t>JOÃO EDUARDO PINHEIRO LOPES FILHO</t>
  </si>
  <si>
    <t>086.963.554-18</t>
  </si>
  <si>
    <t>6408/2020</t>
  </si>
  <si>
    <t>Inexi 279/2020</t>
  </si>
  <si>
    <t>PREST. SERV. MÉDICO PLANTONISTA - POLICLINICA</t>
  </si>
  <si>
    <t>MARCOS ANTONIO MEDEIROS DE OLIVEIRA</t>
  </si>
  <si>
    <t>031.450.144-47</t>
  </si>
  <si>
    <t>6410/2020</t>
  </si>
  <si>
    <t>Inexi 276/2020</t>
  </si>
  <si>
    <t>VANDA MELQUIADES DE ARAÚJO</t>
  </si>
  <si>
    <t>037.504.484-18</t>
  </si>
  <si>
    <t>6516/2020</t>
  </si>
  <si>
    <t>Disp 356/2020</t>
  </si>
  <si>
    <t>FLÁVIA KELLY SILVA RIBEIRO</t>
  </si>
  <si>
    <t>109.024.124-00</t>
  </si>
  <si>
    <t>6515/2020</t>
  </si>
  <si>
    <t>Disp 357/2020</t>
  </si>
  <si>
    <t>FRANCISCO DANIEL FERREIRA TAVARES DE LAVOR</t>
  </si>
  <si>
    <t>045.824.083-46</t>
  </si>
  <si>
    <t>6587/2020</t>
  </si>
  <si>
    <t>Inexi 277/2020</t>
  </si>
  <si>
    <t>02/06/2020 à 27/11/2020</t>
  </si>
  <si>
    <t>SERVIDORES EFETIVOS</t>
  </si>
  <si>
    <t>N/S</t>
  </si>
  <si>
    <t>SERVIDORES CONTRATADOS</t>
  </si>
  <si>
    <t>INSALUBRIDADE DE SERVIDORES JUNHO/2020</t>
  </si>
  <si>
    <t>N° da dispensa</t>
  </si>
  <si>
    <t>SEMTHAS</t>
  </si>
  <si>
    <t>J B F QUEIROZ OLIVEIRA</t>
  </si>
  <si>
    <t>5930/2020</t>
  </si>
  <si>
    <t>191/2020 - SD</t>
  </si>
  <si>
    <t>PRODUTOS PARA CESTA BÁSICA FARINHA DE MANDIOCA FINA DE 1ª (TIPO BREJINHO) (kilo)</t>
  </si>
  <si>
    <t>ACHOCOLATADO EM PÓ (PACOTE)</t>
  </si>
  <si>
    <t>AÇÚCAR REFINADO (kilo)</t>
  </si>
  <si>
    <t>ARROZ BRANCO (kIlo)</t>
  </si>
  <si>
    <t>AVEIA EM FLOCOS (CAIXA)</t>
  </si>
  <si>
    <t>PROTEÍNA TEXTURIZADA DE SOJA (PACOTE)</t>
  </si>
  <si>
    <t>R$ 3,69</t>
  </si>
  <si>
    <t>5916/2020</t>
  </si>
  <si>
    <t>188/2020 - SD</t>
  </si>
  <si>
    <t>PRODUTOS PARA CESTA BÁSICA  MARGARINA COM SAL (UNIDADE)</t>
  </si>
  <si>
    <t>Café Torrado e Moído, de 1º Qualidade.</t>
  </si>
  <si>
    <t>LEITE EM PO INTEGRAL 200G (pacotes)</t>
  </si>
  <si>
    <t>R$ 4,79</t>
  </si>
  <si>
    <t>COLORÍFICO (pacotes)</t>
  </si>
  <si>
    <t>FEIJÃO CARIOQUINHA, tipo 1. (Kilo)</t>
  </si>
  <si>
    <t>R$ 6,49</t>
  </si>
  <si>
    <t>FLOCOS DE MILHO, Pré-cozido, TIPO FLOCÃO (pacotes)</t>
  </si>
  <si>
    <t>BISCOITO SALGADO INTEGRAL (pacotes)</t>
  </si>
  <si>
    <t>ÓLEO DE SOJA REFINADO (UNIDADE)</t>
  </si>
  <si>
    <t>SAL REFINADO E IODADO (kilo)</t>
  </si>
  <si>
    <t>HEG INDUSTRIA DE ALIMENTOS LTDA</t>
  </si>
  <si>
    <t>5919/2020</t>
  </si>
  <si>
    <t>190/2020 - SD</t>
  </si>
  <si>
    <t>MACARRÃO ESPAGUETE (PACOTE)</t>
  </si>
  <si>
    <t>R$ 697,50</t>
  </si>
  <si>
    <t>7434/2020</t>
  </si>
  <si>
    <t>242/2020 - SD</t>
  </si>
  <si>
    <t>7432/2020</t>
  </si>
  <si>
    <t>244/2020 - SD</t>
  </si>
  <si>
    <t>MARGARINA COM SAL C/ 60% LIPIDIOS (UNIDADE</t>
  </si>
  <si>
    <t>R$ 0,06</t>
  </si>
  <si>
    <t>FEIJÃO CARIOQUINHA</t>
  </si>
  <si>
    <t>FLOCOS DE MILHO</t>
  </si>
  <si>
    <t>LEITE EM PÓ DESNATADO 200G</t>
  </si>
  <si>
    <t>R$ 5,00</t>
  </si>
  <si>
    <t>ÓLEO DE SOJA</t>
  </si>
  <si>
    <t>7433/2020</t>
  </si>
  <si>
    <t>243/2020 - SD</t>
  </si>
  <si>
    <t>ATACADÃO VICUNHA</t>
  </si>
  <si>
    <t>4100/2020</t>
  </si>
  <si>
    <t>410/2020</t>
  </si>
  <si>
    <t>13.979/2020</t>
  </si>
  <si>
    <t>CESTAS BÁSICAS</t>
  </si>
  <si>
    <t>R$ 77,36</t>
  </si>
  <si>
    <t>TOTAL PROCESSOS + INSALUBRIDADES</t>
  </si>
  <si>
    <t>PESSOAS FÍSICAS</t>
  </si>
  <si>
    <t>8777/2020</t>
  </si>
  <si>
    <t>Disp 614/2020</t>
  </si>
  <si>
    <t xml:space="preserve"> ENOXOPARINA SÓDICA 40MG </t>
  </si>
  <si>
    <t>8687/2020</t>
  </si>
  <si>
    <t>Disp 621/2020</t>
  </si>
  <si>
    <t xml:space="preserve">TESTE RÁPIDO ANTI COVID-19 IgG E iGm, PARA DIAGNÓSTICO DO NOVO CORONAVÍRUS </t>
  </si>
  <si>
    <t>sim</t>
  </si>
  <si>
    <t>NORDE-LAB COMERCIO E REPRESENTACOES LTDA</t>
  </si>
  <si>
    <t>04.040.450/0001-69</t>
  </si>
  <si>
    <t xml:space="preserve">TESTE COVID-19 ANTÍGENO - DETECÇÃO QUALITATIVA DO ANTÍGENO DO COVID-19 EM AMOSTRAS DE SWAB DA NASOFARINGE E OROFARINGE </t>
  </si>
  <si>
    <t>8352/2020</t>
  </si>
  <si>
    <t>Disp 620/2020</t>
  </si>
  <si>
    <t xml:space="preserve">Máscara proteção N95 </t>
  </si>
  <si>
    <t>ESCOLA ESCRITORIO LIVRARIA E PAPELARIA LTDA ME</t>
  </si>
  <si>
    <t>00.800.611/0001-14</t>
  </si>
  <si>
    <t>7556/2020</t>
  </si>
  <si>
    <t>Disp 619/2020</t>
  </si>
  <si>
    <t>LEONARDO COSTA DOS SANTOS -ME</t>
  </si>
  <si>
    <t>11.183.984/0001-00</t>
  </si>
  <si>
    <t xml:space="preserve">TRECH SOLUÇÕES DIGITAIS EIRELI </t>
  </si>
  <si>
    <t>24.030.023/0001-07</t>
  </si>
  <si>
    <t>9013/2020</t>
  </si>
  <si>
    <t>921/2020 - SD</t>
  </si>
  <si>
    <t>PREGÃO 05/2020</t>
  </si>
  <si>
    <t>SmartPhones</t>
  </si>
  <si>
    <t>INSALUBRIDADE DE SERVIDORES JULHO/2020</t>
  </si>
  <si>
    <t xml:space="preserve"> Detergente neutro concentrado inodoro</t>
  </si>
  <si>
    <t>Papel toalha, folhas picotadas p/uso doméstico</t>
  </si>
  <si>
    <t>Saco para lixo 50 litros</t>
  </si>
  <si>
    <t>Água sanitária Caixa c/ 12 x 1000 ml</t>
  </si>
  <si>
    <t>Querosene embalagem plástica c/500 ml, cx c/ 12 und</t>
  </si>
  <si>
    <t>Sabonete líquido cremoso plástico resistente c/ no mínimo 5lt</t>
  </si>
  <si>
    <t>Ácido muriático, cx com 12x1000ml</t>
  </si>
  <si>
    <t>Flanela tamanho mínimo de 39 cm x 59 cm</t>
  </si>
  <si>
    <t>Vassoura p/ sanitário</t>
  </si>
  <si>
    <t xml:space="preserve">Saco para lixo, capacidade 100 lt, pacote com 05 unidades </t>
  </si>
  <si>
    <t xml:space="preserve"> Copo descartável, capacidade 150 ml, caixa com 25 x 100 unidades</t>
  </si>
  <si>
    <t>L. DO VALE SILVA - ME</t>
  </si>
  <si>
    <t>27.074.381/0001-00</t>
  </si>
  <si>
    <t>5918/2020</t>
  </si>
  <si>
    <t>Disp. 448/2020</t>
  </si>
  <si>
    <t>Tenda 6 por 6 Pirâmide</t>
  </si>
  <si>
    <t>SOCIEDADE DE PROT. E ABRIGO DOS VELHOS MONS. PAULO</t>
  </si>
  <si>
    <t>08.106.627/0001-33</t>
  </si>
  <si>
    <t>CASA IRMÃ ANANILIA</t>
  </si>
  <si>
    <t>01.518.595/0001-34</t>
  </si>
  <si>
    <t>SERTAO SERIDO FRUTAS BEZERRA EIRELI</t>
  </si>
  <si>
    <t>9028/2020</t>
  </si>
  <si>
    <t>9029/2020</t>
  </si>
  <si>
    <t>9579/2020</t>
  </si>
  <si>
    <t>9574/2020</t>
  </si>
  <si>
    <t>9569/2020</t>
  </si>
  <si>
    <t>9571/2020</t>
  </si>
  <si>
    <t>277/2020 - SD</t>
  </si>
  <si>
    <t>PREGÃO PRESENCIAL</t>
  </si>
  <si>
    <t>274/2020 - SD</t>
  </si>
  <si>
    <t>276/2020 - SD</t>
  </si>
  <si>
    <t>275/2020 - SD</t>
  </si>
  <si>
    <t xml:space="preserve">TERMO DE FOMENTO </t>
  </si>
  <si>
    <t>OVO VERMELHO DE GALINHA, classe A, tipo 3 grande</t>
  </si>
  <si>
    <t xml:space="preserve">CARNE BOVINA DE SOL </t>
  </si>
  <si>
    <t xml:space="preserve">CARNE BOVINA MOIDA </t>
  </si>
  <si>
    <t>CARNE BOVINA DE 1º (LOMBO</t>
  </si>
  <si>
    <t xml:space="preserve">QUEIJO RICOTA 500G </t>
  </si>
  <si>
    <t>MANTEIGA DA TERRA</t>
  </si>
  <si>
    <t>Queijo tipo Coalho</t>
  </si>
  <si>
    <t xml:space="preserve">COXA E SOBRECOXA DE FRANGO </t>
  </si>
  <si>
    <t>FRANGO (FILÉ DE PEITO) (KG</t>
  </si>
  <si>
    <t>UPSAÚDE DESENVOLVIMENTO DE SOFTWARE LTDA</t>
  </si>
  <si>
    <t>30.074.093/0002-40</t>
  </si>
  <si>
    <t>7105/2020</t>
  </si>
  <si>
    <t>Disp 624/2020</t>
  </si>
  <si>
    <t>SERVIÇO DE APLICATIVO PARA GESTÃO E CUIDADO COM A SAÚDE PARA USO EM SMARTPHONES</t>
  </si>
  <si>
    <t>AMANDA CLAUDIA DE LIMA DANTAS</t>
  </si>
  <si>
    <t>10.873.870/0001-29</t>
  </si>
  <si>
    <t>8467/2020</t>
  </si>
  <si>
    <t>Disp. 637/2020</t>
  </si>
  <si>
    <t xml:space="preserve">TOTEM METÁLICO COM DISPENSER PARA ÁLCOOL GEL, COM PEDAL </t>
  </si>
  <si>
    <t>10159/2020</t>
  </si>
  <si>
    <t>Disp. 642/2020</t>
  </si>
  <si>
    <t>ENOXAPARINA SÓDICA 40MG</t>
  </si>
  <si>
    <t>ENOXAPARINA SÓDICA 60 MG</t>
  </si>
  <si>
    <t xml:space="preserve">ENOXAPARINA SÓDICA 80 MG </t>
  </si>
  <si>
    <t>MARIJARA DA C. SILVA PEDROZA</t>
  </si>
  <si>
    <t>10130/2020</t>
  </si>
  <si>
    <t>982/20 - SD</t>
  </si>
  <si>
    <t>PREGÃO PRESENCIAL 02/2020</t>
  </si>
  <si>
    <t>REFEIÇÕES PARA OS PROFISSIONAIS DA POLICLÍNICA "MONSENHOR AUSONIO ARAÚJO" - ALMOÇO E BEBIDA</t>
  </si>
  <si>
    <t>REFEIÇÕES PARA OS PROFISSIONAIS QUE ESTÃO NAS ESCALAS DE PLANTÕES DE FINAIS DE SEMANA DA POLICLÍNICA "MONSENHOR AUSONIO ARAÚJO" - JANTAR E BEBIDA</t>
  </si>
  <si>
    <t>10232/2020</t>
  </si>
  <si>
    <t>Disp. 644/2020</t>
  </si>
  <si>
    <t>Teste rápido anti covid-19, Imunoglobulinas IgG e IgM</t>
  </si>
  <si>
    <t>Teste Covid-19 antígeno - detecção qualitativa de antígenos de SARS-CoV-2</t>
  </si>
  <si>
    <t>10/08/2020 À 31/12/2020</t>
  </si>
  <si>
    <t>TYFFANY YASMIN GOMES DE MEDEIROS</t>
  </si>
  <si>
    <t>081.940.344-00</t>
  </si>
  <si>
    <t>9544/2020</t>
  </si>
  <si>
    <t>Inexi. 317/2020</t>
  </si>
  <si>
    <t>PREST. SERV. ENFERMEIRA PLANTONISTA - POLICLINICA</t>
  </si>
  <si>
    <t>07/08/2020 À 31/12/2020.</t>
  </si>
  <si>
    <t>LARISSA MARIA DE ALMEIDA MEDEIROS</t>
  </si>
  <si>
    <t>096.275.894-97</t>
  </si>
  <si>
    <t>9611/2020</t>
  </si>
  <si>
    <t>Inexi. 320/2020</t>
  </si>
  <si>
    <t>JOSÉ AURÉLIO DE MEDEIROS JUNIOR</t>
  </si>
  <si>
    <t>011.727.804-12</t>
  </si>
  <si>
    <t>9668/2020</t>
  </si>
  <si>
    <t>Inexi. 316/2020</t>
  </si>
  <si>
    <t>BIANCA PRISCILA DE ARAÚJO FELIPE SILVA</t>
  </si>
  <si>
    <t>096.674.364-17</t>
  </si>
  <si>
    <t>9541/2020</t>
  </si>
  <si>
    <t>Disp. 631/2020</t>
  </si>
  <si>
    <t>07/08/2020 À 31/12/2020</t>
  </si>
  <si>
    <t>TANIA REGINA DA SILVA</t>
  </si>
  <si>
    <t>594.316.794-34</t>
  </si>
  <si>
    <t>9671/2020</t>
  </si>
  <si>
    <t>Disp. 632/2020</t>
  </si>
  <si>
    <t>INSALUBRIDADE DE SERVIDORES ABRIL/2020</t>
  </si>
  <si>
    <t>INSALUBRIDADE DE SERVIDORES MAIO/2020</t>
  </si>
  <si>
    <t xml:space="preserve"> </t>
  </si>
  <si>
    <t>INSALUBRIDADE DE SERVIDORES AGOSTO/2020</t>
  </si>
  <si>
    <t>TOTAL PROCESSOS COVID PF + JURÍDICA - SEMSA</t>
  </si>
  <si>
    <t>SEMA</t>
  </si>
  <si>
    <t>9950/2020</t>
  </si>
  <si>
    <t>Disp. 646/2020</t>
  </si>
  <si>
    <t xml:space="preserve">ENOXAPARINA SÓDICA 60mg/0,6mL </t>
  </si>
  <si>
    <t>TOTAL INSALUBRIDADES</t>
  </si>
  <si>
    <t>9576/2020</t>
  </si>
  <si>
    <t>273/2020 - SD</t>
  </si>
  <si>
    <t>PREGÃO PRESENCIAL 04/2020</t>
  </si>
  <si>
    <t>LEITE LONGA VIDA INTEGRAL (CAIXA)</t>
  </si>
  <si>
    <t>LEITE LONGA VIDA SEM LACTOSE</t>
  </si>
  <si>
    <t xml:space="preserve">TOTAL PROCESSOS </t>
  </si>
  <si>
    <t>FAVORITA COMERCIO E SERVIÇOS LTDA</t>
  </si>
  <si>
    <t>21.380.013/0001-03</t>
  </si>
  <si>
    <t>11403/2020</t>
  </si>
  <si>
    <t>1016/2020 - SD</t>
  </si>
  <si>
    <t>PREGÃO PRESENCIAL 12/2020</t>
  </si>
  <si>
    <t xml:space="preserve">AMBULÂNCIA - Unidade Móvel de Saúde – Padrão SAMU </t>
  </si>
  <si>
    <t>8158/2020</t>
  </si>
  <si>
    <t>DISP. 648/2020</t>
  </si>
  <si>
    <t xml:space="preserve">Compressa de gaze estéril 11 fios </t>
  </si>
  <si>
    <t xml:space="preserve">ESPARADRAPO IMPERMEAVEL 5CM X 4,5 M EM ROLO </t>
  </si>
  <si>
    <t xml:space="preserve">AVENTAL MANGA LONGA DESCARTÁVEL </t>
  </si>
  <si>
    <t xml:space="preserve">DETERGENTE ENZIMÁTICO PARA ESTERILIZAÇÃO DE MATERIAIS, CONTENDO 1 LITRO </t>
  </si>
  <si>
    <t xml:space="preserve">Soro ringer com lactato - 500ml (caixa com 30 und) </t>
  </si>
  <si>
    <t xml:space="preserve">AGULHA DESCARTÁVEL 40 X 1,20 </t>
  </si>
  <si>
    <t xml:space="preserve">Tubo endotraqueal 6.0 </t>
  </si>
  <si>
    <t xml:space="preserve">Tubo endotraqueal 7.5 </t>
  </si>
  <si>
    <t xml:space="preserve">Tubo endotraqueal 8.0 </t>
  </si>
  <si>
    <t xml:space="preserve">Cateter jelco intravenoso Nº 14 </t>
  </si>
  <si>
    <t xml:space="preserve">Cateter jelco intravenoso Nº 16 </t>
  </si>
  <si>
    <t xml:space="preserve">Fita para Autoclave tam. 19mm x 3m </t>
  </si>
  <si>
    <t>Desinfetante à base de quaternário de amônia 5 litros.</t>
  </si>
  <si>
    <t xml:space="preserve">Avental manga longa descartável gramatura 60 </t>
  </si>
  <si>
    <t>Cateter nasal infantil (tipo óculos)</t>
  </si>
  <si>
    <t xml:space="preserve">Sonda de aspiração traqueal Nº 08 </t>
  </si>
  <si>
    <t xml:space="preserve">Sonda de aspiração traqueal Nº 10 </t>
  </si>
  <si>
    <t>CIRURGICA BEZERRA DISTRIBUIDORA LTDA</t>
  </si>
  <si>
    <t>02.800.122/0001-98</t>
  </si>
  <si>
    <t xml:space="preserve">Tubo endotraqueal 5.5 </t>
  </si>
  <si>
    <t xml:space="preserve">Caixa coletora de material perfuro cortante 13L </t>
  </si>
  <si>
    <t>Fita Microporosa 05 cm</t>
  </si>
  <si>
    <t xml:space="preserve">Fita microporosa 10 cm </t>
  </si>
  <si>
    <t xml:space="preserve">ESPARADRAPO IMPERMEAVEL 10 CM X 4,5 M EM ROLO </t>
  </si>
  <si>
    <t xml:space="preserve">PROPÉ EM TNT BRANCO DESCARTÁVEL CAIXA C/ 100 </t>
  </si>
  <si>
    <t xml:space="preserve"> Soro fisiológico 500ml </t>
  </si>
  <si>
    <t>Bolsa coletora urina adulto sistema fechado capacidade para 2000ml</t>
  </si>
  <si>
    <t xml:space="preserve">Soro fisiológico de 10 ml </t>
  </si>
  <si>
    <t xml:space="preserve">SERINGA 10ML </t>
  </si>
  <si>
    <t xml:space="preserve">COMPRESSA DE GAZE HIDRÓFILA ESTÉRIL 13 FIOS </t>
  </si>
  <si>
    <t>TOUCA DESCARTAVEL EM TNT BRANCO COM ELASTICO</t>
  </si>
  <si>
    <t xml:space="preserve">Soro glicosado 250 ml com 50 und </t>
  </si>
  <si>
    <t xml:space="preserve">AGULHA DESCARTÁVEL 13X0,45 - CAIXA COM 100 UNIDADES </t>
  </si>
  <si>
    <t xml:space="preserve"> Tubo endotraqueal 4.5 </t>
  </si>
  <si>
    <t>Tubo endotraqueal 6.5</t>
  </si>
  <si>
    <t xml:space="preserve">Equipo para transfusão de sangue </t>
  </si>
  <si>
    <t>Cateter nasal adulto (tipo óculos)</t>
  </si>
  <si>
    <t xml:space="preserve">Babador impermeável descartável </t>
  </si>
  <si>
    <t xml:space="preserve">Soro fisiológico 100ml com 60 unidades </t>
  </si>
  <si>
    <t xml:space="preserve">LUVA DE PROCEDIMENTO TAMANHO P, CX C/ 50 PARES </t>
  </si>
  <si>
    <t xml:space="preserve">LUVA DE PROCEDIMENTO TAM. G, CX C/ 50 PARES </t>
  </si>
  <si>
    <t xml:space="preserve">Equipo para bomba de infusão </t>
  </si>
  <si>
    <t>Viseira de proteção facial profissional face shield</t>
  </si>
  <si>
    <t xml:space="preserve">Papel filme PVC - 300 metros </t>
  </si>
  <si>
    <t xml:space="preserve">LUVA DE PROCEDIMENTO TAMANHO M, CX C/ 50 PARES </t>
  </si>
  <si>
    <t>GARROTE EM TUBO LATEX Nº 200</t>
  </si>
  <si>
    <t xml:space="preserve">Clorexidina 0,12% - Frasco de 1 litro </t>
  </si>
  <si>
    <t xml:space="preserve">SERINGA PARA GASOMETRIA - 3ML </t>
  </si>
  <si>
    <t xml:space="preserve">AGULHA DESCARTÁVEL 20 X 0,55 - CAIXA COM 100 UNIDADES </t>
  </si>
  <si>
    <t xml:space="preserve">AGULHA DESCARTÁVEL 25 X 0,60 - CAIXA COM 10 UNIDADES </t>
  </si>
  <si>
    <t xml:space="preserve">Tubo endotraqueal 4.0 </t>
  </si>
  <si>
    <t xml:space="preserve">Tubo endotraqueal 5.0 </t>
  </si>
  <si>
    <t xml:space="preserve">Tubo endotraqueal 7.0 </t>
  </si>
  <si>
    <t xml:space="preserve">Glicose 50% - Ampola 10ml - Caixa com 200 unidades. </t>
  </si>
  <si>
    <t xml:space="preserve">AGUA PARA INJEÇÃO 10ML COM 200 UNIDADES </t>
  </si>
  <si>
    <t>11306/2020</t>
  </si>
  <si>
    <t>DISP 654/2020</t>
  </si>
  <si>
    <t xml:space="preserve">Scalpe Dispositivo de Infusão Intravenosa – Tamanho: 21G (caixa com 100 UND) </t>
  </si>
  <si>
    <t xml:space="preserve">Scalpe Dispositivo de Infusão Intravenosa – Tamanho: 23G (caixa com 100 UND) </t>
  </si>
  <si>
    <t xml:space="preserve">ALCOOL EM GEL 70% 500G </t>
  </si>
  <si>
    <t xml:space="preserve"> ÁLCOOL 70% 1.000ML </t>
  </si>
  <si>
    <t xml:space="preserve">Algodão hidrófilo (Pacote de 500g em rolo) </t>
  </si>
  <si>
    <t>GOLD ANALISA DIAGNOSTICA LTDA</t>
  </si>
  <si>
    <t>03.142.794/0001-16</t>
  </si>
  <si>
    <t>11914/2020</t>
  </si>
  <si>
    <t>1026 - SD</t>
  </si>
  <si>
    <t>PREGÃO ELETRÔNICO 13/2020</t>
  </si>
  <si>
    <t>VIDA BIOTECNOLOGIA LTDA</t>
  </si>
  <si>
    <t>11.308.834/0001-85</t>
  </si>
  <si>
    <t>11915/2020</t>
  </si>
  <si>
    <t>1025 - SD</t>
  </si>
  <si>
    <t>SALUTEM M E R LTDA</t>
  </si>
  <si>
    <t>30.497.774/0001-30</t>
  </si>
  <si>
    <t>9050/2020</t>
  </si>
  <si>
    <t>INEX. 322/2020</t>
  </si>
  <si>
    <t>ART. 25 II - 8666/93</t>
  </si>
  <si>
    <t>Prestação de serviços para desenvolvimento do PROJETO SENIOR</t>
  </si>
  <si>
    <t>31.720.695/0001-00</t>
  </si>
  <si>
    <t>ASSOCIAÇÃO DE B. C. E BRIGADISTAS DE CURRAIS NOVOS</t>
  </si>
  <si>
    <t>9694/2020</t>
  </si>
  <si>
    <t>NÃO APLICAVEL</t>
  </si>
  <si>
    <t>ART 116 DA LEI FEDERAL 8666/93</t>
  </si>
  <si>
    <t xml:space="preserve">ASSOCIAÇÃO DE BOMBEIROS CIVIS E BRIGADISTAS DE CURRAIS NOVOS/RN </t>
  </si>
  <si>
    <t>PESSOAS JURIDICA</t>
  </si>
  <si>
    <t>INSALUBRIDADE DE SERVIDORES SETEMBRO/2020</t>
  </si>
  <si>
    <t>Data de abertura/solicitação do processo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</si>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</sst>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color rgb="FF00000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6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DD9C4"/>
        <bgColor rgb="FFDDD9C4"/>
      </patternFill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526">
    <xf numFmtId="0" fontId="0" fillId="0" borderId="0" xfId="0" applyFont="1" applyAlignment="1"/>
    <xf numFmtId="0" fontId="0" fillId="0" borderId="0" xfId="0" applyFont="1" applyFill="1" applyAlignment="1"/>
    <xf numFmtId="0" fontId="2" fillId="3" borderId="4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164" fontId="2" fillId="10" borderId="10" xfId="0" applyNumberFormat="1" applyFont="1" applyFill="1" applyBorder="1" applyAlignment="1">
      <alignment horizontal="center" vertical="center"/>
    </xf>
    <xf numFmtId="164" fontId="2" fillId="10" borderId="12" xfId="0" applyNumberFormat="1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 wrapText="1"/>
    </xf>
    <xf numFmtId="164" fontId="5" fillId="9" borderId="12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164" fontId="5" fillId="14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1" borderId="16" xfId="0" applyFont="1" applyFill="1" applyBorder="1" applyAlignment="1">
      <alignment horizontal="center" vertical="center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 wrapText="1"/>
    </xf>
    <xf numFmtId="164" fontId="5" fillId="21" borderId="16" xfId="0" applyNumberFormat="1" applyFont="1" applyFill="1" applyBorder="1" applyAlignment="1">
      <alignment horizontal="center" vertical="center" wrapText="1"/>
    </xf>
    <xf numFmtId="164" fontId="5" fillId="21" borderId="16" xfId="0" applyNumberFormat="1" applyFont="1" applyFill="1" applyBorder="1" applyAlignment="1">
      <alignment horizontal="center" vertical="center"/>
    </xf>
    <xf numFmtId="164" fontId="3" fillId="21" borderId="16" xfId="0" applyNumberFormat="1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6" fillId="22" borderId="4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 wrapText="1"/>
    </xf>
    <xf numFmtId="164" fontId="4" fillId="22" borderId="4" xfId="0" applyNumberFormat="1" applyFont="1" applyFill="1" applyBorder="1" applyAlignment="1">
      <alignment horizontal="center" vertical="center"/>
    </xf>
    <xf numFmtId="0" fontId="6" fillId="24" borderId="4" xfId="0" applyFont="1" applyFill="1" applyBorder="1" applyAlignment="1">
      <alignment horizontal="center" vertical="center"/>
    </xf>
    <xf numFmtId="0" fontId="4" fillId="24" borderId="4" xfId="0" applyFont="1" applyFill="1" applyBorder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 wrapText="1"/>
    </xf>
    <xf numFmtId="164" fontId="4" fillId="24" borderId="4" xfId="0" applyNumberFormat="1" applyFont="1" applyFill="1" applyBorder="1" applyAlignment="1">
      <alignment horizontal="center" vertical="center" wrapText="1"/>
    </xf>
    <xf numFmtId="164" fontId="4" fillId="24" borderId="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 wrapText="1"/>
    </xf>
    <xf numFmtId="164" fontId="7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/>
    </xf>
    <xf numFmtId="0" fontId="7" fillId="25" borderId="4" xfId="0" applyFont="1" applyFill="1" applyBorder="1" applyAlignment="1">
      <alignment horizontal="center" vertical="center" wrapText="1"/>
    </xf>
    <xf numFmtId="164" fontId="7" fillId="25" borderId="4" xfId="0" applyNumberFormat="1" applyFont="1" applyFill="1" applyBorder="1" applyAlignment="1">
      <alignment horizontal="center" vertical="center" wrapText="1"/>
    </xf>
    <xf numFmtId="164" fontId="7" fillId="25" borderId="4" xfId="0" applyNumberFormat="1" applyFont="1" applyFill="1" applyBorder="1" applyAlignment="1">
      <alignment horizontal="center" vertical="center"/>
    </xf>
    <xf numFmtId="164" fontId="5" fillId="2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26" borderId="4" xfId="0" applyNumberFormat="1" applyFont="1" applyFill="1" applyBorder="1" applyAlignment="1">
      <alignment horizontal="center" vertical="center"/>
    </xf>
    <xf numFmtId="164" fontId="5" fillId="16" borderId="16" xfId="0" applyNumberFormat="1" applyFont="1" applyFill="1" applyBorder="1" applyAlignment="1">
      <alignment horizontal="center" vertical="center"/>
    </xf>
    <xf numFmtId="164" fontId="7" fillId="17" borderId="16" xfId="0" applyNumberFormat="1" applyFont="1" applyFill="1" applyBorder="1" applyAlignment="1">
      <alignment horizontal="center" vertical="center"/>
    </xf>
    <xf numFmtId="0" fontId="7" fillId="21" borderId="16" xfId="0" applyFont="1" applyFill="1" applyBorder="1" applyAlignment="1">
      <alignment horizontal="center" vertical="center" wrapText="1"/>
    </xf>
    <xf numFmtId="164" fontId="7" fillId="21" borderId="1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 wrapText="1"/>
    </xf>
    <xf numFmtId="164" fontId="7" fillId="17" borderId="11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 wrapText="1"/>
    </xf>
    <xf numFmtId="164" fontId="7" fillId="9" borderId="10" xfId="0" applyNumberFormat="1" applyFont="1" applyFill="1" applyBorder="1" applyAlignment="1">
      <alignment horizontal="center" vertical="center" wrapText="1"/>
    </xf>
    <xf numFmtId="164" fontId="7" fillId="9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164" fontId="7" fillId="15" borderId="9" xfId="0" applyNumberFormat="1" applyFont="1" applyFill="1" applyBorder="1" applyAlignment="1">
      <alignment horizontal="center" vertical="center" wrapText="1"/>
    </xf>
    <xf numFmtId="164" fontId="7" fillId="15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 wrapText="1"/>
    </xf>
    <xf numFmtId="164" fontId="7" fillId="15" borderId="10" xfId="0" applyNumberFormat="1" applyFont="1" applyFill="1" applyBorder="1" applyAlignment="1">
      <alignment horizontal="center" vertical="center" wrapText="1"/>
    </xf>
    <xf numFmtId="164" fontId="7" fillId="15" borderId="11" xfId="0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9" borderId="12" xfId="0" applyNumberFormat="1" applyFont="1" applyFill="1" applyBorder="1" applyAlignment="1">
      <alignment horizontal="center" vertical="center" wrapText="1"/>
    </xf>
    <xf numFmtId="164" fontId="7" fillId="9" borderId="16" xfId="0" applyNumberFormat="1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164" fontId="7" fillId="15" borderId="12" xfId="0" applyNumberFormat="1" applyFont="1" applyFill="1" applyBorder="1" applyAlignment="1">
      <alignment horizontal="center" vertical="center" wrapText="1"/>
    </xf>
    <xf numFmtId="164" fontId="7" fillId="15" borderId="16" xfId="0" applyNumberFormat="1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164" fontId="4" fillId="12" borderId="16" xfId="0" applyNumberFormat="1" applyFont="1" applyFill="1" applyBorder="1" applyAlignment="1">
      <alignment horizontal="center" vertical="center" wrapText="1"/>
    </xf>
    <xf numFmtId="164" fontId="4" fillId="12" borderId="16" xfId="0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19" borderId="16" xfId="0" applyNumberFormat="1" applyFont="1" applyFill="1" applyBorder="1" applyAlignment="1">
      <alignment horizontal="center" vertical="center" wrapText="1"/>
    </xf>
    <xf numFmtId="0" fontId="5" fillId="18" borderId="16" xfId="0" applyFont="1" applyFill="1" applyBorder="1" applyAlignment="1">
      <alignment horizontal="center" vertical="center" wrapText="1"/>
    </xf>
    <xf numFmtId="164" fontId="4" fillId="18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2" borderId="4" xfId="0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164" fontId="4" fillId="19" borderId="16" xfId="0" applyNumberFormat="1" applyFont="1" applyFill="1" applyBorder="1" applyAlignment="1">
      <alignment horizontal="center" vertical="center"/>
    </xf>
    <xf numFmtId="164" fontId="6" fillId="19" borderId="16" xfId="0" applyNumberFormat="1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 wrapText="1"/>
    </xf>
    <xf numFmtId="164" fontId="6" fillId="18" borderId="16" xfId="0" applyNumberFormat="1" applyFont="1" applyFill="1" applyBorder="1" applyAlignment="1">
      <alignment horizontal="center" vertical="center"/>
    </xf>
    <xf numFmtId="164" fontId="4" fillId="18" borderId="16" xfId="0" applyNumberFormat="1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1" borderId="0" xfId="0" applyFont="1" applyFill="1" applyBorder="1" applyAlignment="1">
      <alignment horizontal="center" vertical="center"/>
    </xf>
    <xf numFmtId="0" fontId="5" fillId="21" borderId="0" xfId="0" applyFont="1" applyFill="1" applyBorder="1" applyAlignment="1">
      <alignment horizontal="center" vertical="center" wrapText="1"/>
    </xf>
    <xf numFmtId="0" fontId="4" fillId="21" borderId="0" xfId="0" applyFont="1" applyFill="1" applyBorder="1" applyAlignment="1">
      <alignment horizontal="center" vertical="center" wrapText="1"/>
    </xf>
    <xf numFmtId="164" fontId="4" fillId="21" borderId="0" xfId="0" applyNumberFormat="1" applyFont="1" applyFill="1" applyBorder="1" applyAlignment="1">
      <alignment horizontal="center" vertical="center" wrapText="1"/>
    </xf>
    <xf numFmtId="164" fontId="4" fillId="21" borderId="0" xfId="0" applyNumberFormat="1" applyFont="1" applyFill="1" applyBorder="1" applyAlignment="1">
      <alignment horizontal="center" vertical="center"/>
    </xf>
    <xf numFmtId="164" fontId="7" fillId="9" borderId="8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7" fillId="26" borderId="4" xfId="0" applyFont="1" applyFill="1" applyBorder="1" applyAlignment="1">
      <alignment horizontal="center" vertical="center"/>
    </xf>
    <xf numFmtId="0" fontId="7" fillId="26" borderId="4" xfId="0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center"/>
    </xf>
    <xf numFmtId="164" fontId="7" fillId="26" borderId="4" xfId="0" applyNumberFormat="1" applyFont="1" applyFill="1" applyBorder="1" applyAlignment="1">
      <alignment horizontal="center" vertical="center" wrapText="1"/>
    </xf>
    <xf numFmtId="164" fontId="7" fillId="26" borderId="4" xfId="0" applyNumberFormat="1" applyFont="1" applyFill="1" applyBorder="1" applyAlignment="1">
      <alignment horizontal="center" vertical="center"/>
    </xf>
    <xf numFmtId="0" fontId="5" fillId="26" borderId="4" xfId="0" applyFont="1" applyFill="1" applyBorder="1" applyAlignment="1">
      <alignment horizontal="center" vertical="center"/>
    </xf>
    <xf numFmtId="0" fontId="4" fillId="26" borderId="4" xfId="0" applyFont="1" applyFill="1" applyBorder="1" applyAlignment="1">
      <alignment horizontal="center" vertical="center"/>
    </xf>
    <xf numFmtId="164" fontId="10" fillId="26" borderId="4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164" fontId="7" fillId="27" borderId="12" xfId="0" applyNumberFormat="1" applyFont="1" applyFill="1" applyBorder="1" applyAlignment="1">
      <alignment horizontal="center" vertical="center" wrapText="1"/>
    </xf>
    <xf numFmtId="164" fontId="7" fillId="27" borderId="16" xfId="0" applyNumberFormat="1" applyFont="1" applyFill="1" applyBorder="1" applyAlignment="1">
      <alignment horizontal="center" vertical="center"/>
    </xf>
    <xf numFmtId="164" fontId="9" fillId="27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5" fillId="28" borderId="10" xfId="0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29" borderId="4" xfId="0" applyFont="1" applyFill="1" applyBorder="1" applyAlignment="1">
      <alignment horizontal="center" vertical="center" wrapText="1"/>
    </xf>
    <xf numFmtId="164" fontId="5" fillId="29" borderId="4" xfId="0" applyNumberFormat="1" applyFont="1" applyFill="1" applyBorder="1" applyAlignment="1">
      <alignment horizontal="center" vertical="center"/>
    </xf>
    <xf numFmtId="164" fontId="2" fillId="10" borderId="16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7" fillId="20" borderId="16" xfId="0" applyFont="1" applyFill="1" applyBorder="1" applyAlignment="1">
      <alignment horizontal="center" vertical="center"/>
    </xf>
    <xf numFmtId="164" fontId="5" fillId="20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 wrapText="1"/>
    </xf>
    <xf numFmtId="164" fontId="5" fillId="20" borderId="16" xfId="0" applyNumberFormat="1" applyFont="1" applyFill="1" applyBorder="1" applyAlignment="1">
      <alignment horizontal="center" vertical="center"/>
    </xf>
    <xf numFmtId="164" fontId="7" fillId="20" borderId="16" xfId="0" applyNumberFormat="1" applyFont="1" applyFill="1" applyBorder="1" applyAlignment="1">
      <alignment horizontal="center" vertical="center"/>
    </xf>
    <xf numFmtId="164" fontId="5" fillId="9" borderId="1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/>
    </xf>
    <xf numFmtId="164" fontId="7" fillId="9" borderId="1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164" fontId="5" fillId="9" borderId="9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164" fontId="5" fillId="11" borderId="9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164" fontId="7" fillId="26" borderId="8" xfId="0" applyNumberFormat="1" applyFont="1" applyFill="1" applyBorder="1" applyAlignment="1">
      <alignment horizontal="center" vertical="center" wrapText="1"/>
    </xf>
    <xf numFmtId="0" fontId="5" fillId="26" borderId="9" xfId="0" applyFont="1" applyFill="1" applyBorder="1" applyAlignment="1">
      <alignment horizontal="center" vertical="center"/>
    </xf>
    <xf numFmtId="164" fontId="7" fillId="26" borderId="16" xfId="0" applyNumberFormat="1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164" fontId="7" fillId="28" borderId="1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164" fontId="4" fillId="14" borderId="16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21" borderId="17" xfId="0" applyNumberFormat="1" applyFont="1" applyFill="1" applyBorder="1" applyAlignment="1">
      <alignment horizontal="center" vertical="center"/>
    </xf>
    <xf numFmtId="164" fontId="5" fillId="21" borderId="18" xfId="0" applyNumberFormat="1" applyFont="1" applyFill="1" applyBorder="1" applyAlignment="1">
      <alignment horizontal="center" vertical="center"/>
    </xf>
    <xf numFmtId="164" fontId="5" fillId="14" borderId="17" xfId="0" applyNumberFormat="1" applyFont="1" applyFill="1" applyBorder="1" applyAlignment="1">
      <alignment horizontal="center" vertical="center"/>
    </xf>
    <xf numFmtId="164" fontId="5" fillId="14" borderId="18" xfId="0" applyNumberFormat="1" applyFont="1" applyFill="1" applyBorder="1" applyAlignment="1">
      <alignment horizontal="center" vertical="center"/>
    </xf>
    <xf numFmtId="164" fontId="5" fillId="21" borderId="16" xfId="0" applyNumberFormat="1" applyFont="1" applyFill="1" applyBorder="1" applyAlignment="1">
      <alignment horizontal="center" vertical="center"/>
    </xf>
    <xf numFmtId="164" fontId="5" fillId="14" borderId="16" xfId="0" applyNumberFormat="1" applyFont="1" applyFill="1" applyBorder="1" applyAlignment="1">
      <alignment horizontal="center" vertical="center" wrapText="1"/>
    </xf>
    <xf numFmtId="164" fontId="3" fillId="14" borderId="16" xfId="0" applyNumberFormat="1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 vertical="center"/>
    </xf>
    <xf numFmtId="0" fontId="4" fillId="31" borderId="16" xfId="0" applyFont="1" applyFill="1" applyBorder="1" applyAlignment="1">
      <alignment horizontal="center" vertical="center" wrapText="1"/>
    </xf>
    <xf numFmtId="164" fontId="5" fillId="31" borderId="16" xfId="0" applyNumberFormat="1" applyFont="1" applyFill="1" applyBorder="1" applyAlignment="1">
      <alignment horizontal="center" vertical="center" wrapText="1"/>
    </xf>
    <xf numFmtId="164" fontId="5" fillId="31" borderId="19" xfId="0" applyNumberFormat="1" applyFont="1" applyFill="1" applyBorder="1" applyAlignment="1">
      <alignment horizontal="center" vertical="center"/>
    </xf>
    <xf numFmtId="164" fontId="5" fillId="31" borderId="16" xfId="0" applyNumberFormat="1" applyFont="1" applyFill="1" applyBorder="1" applyAlignment="1">
      <alignment horizontal="center" vertical="center"/>
    </xf>
    <xf numFmtId="164" fontId="7" fillId="31" borderId="16" xfId="0" applyNumberFormat="1" applyFont="1" applyFill="1" applyBorder="1" applyAlignment="1">
      <alignment horizontal="center" vertical="center"/>
    </xf>
    <xf numFmtId="164" fontId="5" fillId="19" borderId="16" xfId="0" applyNumberFormat="1" applyFont="1" applyFill="1" applyBorder="1" applyAlignment="1">
      <alignment horizontal="center" vertical="center" wrapText="1"/>
    </xf>
    <xf numFmtId="164" fontId="5" fillId="19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7" fillId="19" borderId="16" xfId="0" applyNumberFormat="1" applyFont="1" applyFill="1" applyBorder="1" applyAlignment="1">
      <alignment horizontal="center" vertical="center"/>
    </xf>
    <xf numFmtId="0" fontId="4" fillId="31" borderId="21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164" fontId="4" fillId="31" borderId="16" xfId="0" applyNumberFormat="1" applyFont="1" applyFill="1" applyBorder="1" applyAlignment="1">
      <alignment horizontal="center" vertical="center" wrapText="1"/>
    </xf>
    <xf numFmtId="164" fontId="7" fillId="14" borderId="16" xfId="0" applyNumberFormat="1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6" fillId="32" borderId="16" xfId="0" applyFont="1" applyFill="1" applyBorder="1" applyAlignment="1">
      <alignment horizontal="center" vertical="center"/>
    </xf>
    <xf numFmtId="0" fontId="5" fillId="32" borderId="16" xfId="0" applyFont="1" applyFill="1" applyBorder="1" applyAlignment="1">
      <alignment horizontal="center" vertical="center" wrapText="1"/>
    </xf>
    <xf numFmtId="0" fontId="5" fillId="32" borderId="16" xfId="0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 wrapText="1"/>
    </xf>
    <xf numFmtId="164" fontId="5" fillId="32" borderId="16" xfId="0" applyNumberFormat="1" applyFont="1" applyFill="1" applyBorder="1" applyAlignment="1">
      <alignment horizontal="center" vertical="center" wrapText="1"/>
    </xf>
    <xf numFmtId="164" fontId="5" fillId="32" borderId="16" xfId="0" applyNumberFormat="1" applyFont="1" applyFill="1" applyBorder="1" applyAlignment="1">
      <alignment horizontal="center" vertical="center"/>
    </xf>
    <xf numFmtId="164" fontId="3" fillId="32" borderId="16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/>
    <xf numFmtId="0" fontId="7" fillId="14" borderId="16" xfId="0" applyFont="1" applyFill="1" applyBorder="1" applyAlignment="1">
      <alignment horizontal="center" vertical="center" wrapText="1"/>
    </xf>
    <xf numFmtId="164" fontId="6" fillId="14" borderId="16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3" fillId="5" borderId="4" xfId="0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/>
    </xf>
    <xf numFmtId="14" fontId="4" fillId="12" borderId="16" xfId="0" applyNumberFormat="1" applyFont="1" applyFill="1" applyBorder="1" applyAlignment="1">
      <alignment horizontal="center" vertical="center"/>
    </xf>
    <xf numFmtId="14" fontId="4" fillId="14" borderId="1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21" borderId="0" xfId="0" applyNumberFormat="1" applyFont="1" applyFill="1" applyBorder="1" applyAlignment="1">
      <alignment horizontal="center" vertical="center"/>
    </xf>
    <xf numFmtId="14" fontId="5" fillId="21" borderId="16" xfId="0" applyNumberFormat="1" applyFont="1" applyFill="1" applyBorder="1" applyAlignment="1">
      <alignment horizontal="center" vertical="center"/>
    </xf>
    <xf numFmtId="14" fontId="5" fillId="14" borderId="16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4" fillId="22" borderId="4" xfId="0" applyNumberFormat="1" applyFont="1" applyFill="1" applyBorder="1" applyAlignment="1">
      <alignment horizontal="center" vertical="center"/>
    </xf>
    <xf numFmtId="14" fontId="4" fillId="24" borderId="4" xfId="0" applyNumberFormat="1" applyFont="1" applyFill="1" applyBorder="1" applyAlignment="1">
      <alignment horizontal="center" vertical="center"/>
    </xf>
    <xf numFmtId="14" fontId="5" fillId="32" borderId="1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4" fillId="19" borderId="17" xfId="0" applyNumberFormat="1" applyFont="1" applyFill="1" applyBorder="1" applyAlignment="1">
      <alignment horizontal="center" vertical="center"/>
    </xf>
    <xf numFmtId="164" fontId="4" fillId="19" borderId="18" xfId="0" applyNumberFormat="1" applyFont="1" applyFill="1" applyBorder="1" applyAlignment="1">
      <alignment horizontal="center" vertical="center"/>
    </xf>
    <xf numFmtId="164" fontId="6" fillId="19" borderId="18" xfId="0" applyNumberFormat="1" applyFont="1" applyFill="1" applyBorder="1" applyAlignment="1">
      <alignment horizontal="center" vertical="center"/>
    </xf>
    <xf numFmtId="164" fontId="6" fillId="18" borderId="18" xfId="0" applyNumberFormat="1" applyFont="1" applyFill="1" applyBorder="1" applyAlignment="1">
      <alignment horizontal="center" vertical="center"/>
    </xf>
    <xf numFmtId="164" fontId="4" fillId="18" borderId="18" xfId="0" applyNumberFormat="1" applyFont="1" applyFill="1" applyBorder="1" applyAlignment="1">
      <alignment horizontal="center" vertical="center"/>
    </xf>
    <xf numFmtId="164" fontId="6" fillId="18" borderId="19" xfId="0" applyNumberFormat="1" applyFont="1" applyFill="1" applyBorder="1" applyAlignment="1">
      <alignment horizontal="center" vertical="center"/>
    </xf>
    <xf numFmtId="164" fontId="7" fillId="21" borderId="19" xfId="0" applyNumberFormat="1" applyFont="1" applyFill="1" applyBorder="1" applyAlignment="1">
      <alignment horizontal="center" vertical="center"/>
    </xf>
    <xf numFmtId="164" fontId="7" fillId="14" borderId="19" xfId="0" applyNumberFormat="1" applyFont="1" applyFill="1" applyBorder="1" applyAlignment="1">
      <alignment horizontal="center" vertical="center"/>
    </xf>
    <xf numFmtId="164" fontId="7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14" fontId="5" fillId="5" borderId="5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4" fillId="14" borderId="17" xfId="0" applyNumberFormat="1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14" fontId="5" fillId="21" borderId="17" xfId="0" applyNumberFormat="1" applyFont="1" applyFill="1" applyBorder="1" applyAlignment="1">
      <alignment horizontal="center" vertical="center"/>
    </xf>
    <xf numFmtId="0" fontId="5" fillId="21" borderId="18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14" fontId="5" fillId="14" borderId="17" xfId="0" applyNumberFormat="1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14" fontId="5" fillId="30" borderId="17" xfId="0" applyNumberFormat="1" applyFont="1" applyFill="1" applyBorder="1" applyAlignment="1">
      <alignment horizontal="center" vertical="center"/>
    </xf>
    <xf numFmtId="0" fontId="5" fillId="30" borderId="18" xfId="0" applyFont="1" applyFill="1" applyBorder="1" applyAlignment="1">
      <alignment horizontal="center" vertical="center"/>
    </xf>
    <xf numFmtId="0" fontId="5" fillId="30" borderId="19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 wrapText="1"/>
    </xf>
    <xf numFmtId="164" fontId="4" fillId="14" borderId="16" xfId="0" applyNumberFormat="1" applyFont="1" applyFill="1" applyBorder="1" applyAlignment="1">
      <alignment horizontal="center" vertical="center"/>
    </xf>
    <xf numFmtId="164" fontId="4" fillId="14" borderId="17" xfId="0" applyNumberFormat="1" applyFont="1" applyFill="1" applyBorder="1" applyAlignment="1">
      <alignment horizontal="center" vertical="center"/>
    </xf>
    <xf numFmtId="164" fontId="4" fillId="14" borderId="18" xfId="0" applyNumberFormat="1" applyFont="1" applyFill="1" applyBorder="1" applyAlignment="1">
      <alignment horizontal="center" vertical="center"/>
    </xf>
    <xf numFmtId="164" fontId="4" fillId="14" borderId="19" xfId="0" applyNumberFormat="1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 wrapText="1"/>
    </xf>
    <xf numFmtId="0" fontId="5" fillId="19" borderId="17" xfId="0" applyFont="1" applyFill="1" applyBorder="1" applyAlignment="1">
      <alignment horizontal="center" vertical="center" wrapText="1"/>
    </xf>
    <xf numFmtId="0" fontId="5" fillId="19" borderId="18" xfId="0" applyFont="1" applyFill="1" applyBorder="1" applyAlignment="1">
      <alignment horizontal="center" vertical="center" wrapText="1"/>
    </xf>
    <xf numFmtId="0" fontId="5" fillId="19" borderId="19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19" borderId="19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 wrapText="1"/>
    </xf>
    <xf numFmtId="0" fontId="5" fillId="18" borderId="18" xfId="0" applyFont="1" applyFill="1" applyBorder="1" applyAlignment="1">
      <alignment horizontal="center" vertical="center" wrapText="1"/>
    </xf>
    <xf numFmtId="0" fontId="5" fillId="18" borderId="19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8" borderId="19" xfId="0" applyFont="1" applyFill="1" applyBorder="1" applyAlignment="1">
      <alignment horizontal="center" vertical="center"/>
    </xf>
    <xf numFmtId="0" fontId="6" fillId="18" borderId="16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1" borderId="16" xfId="0" applyFont="1" applyFill="1" applyBorder="1" applyAlignment="1">
      <alignment horizontal="center" vertical="center"/>
    </xf>
    <xf numFmtId="164" fontId="5" fillId="21" borderId="17" xfId="0" applyNumberFormat="1" applyFont="1" applyFill="1" applyBorder="1" applyAlignment="1">
      <alignment horizontal="center" vertical="center"/>
    </xf>
    <xf numFmtId="164" fontId="5" fillId="21" borderId="18" xfId="0" applyNumberFormat="1" applyFont="1" applyFill="1" applyBorder="1" applyAlignment="1">
      <alignment horizontal="center" vertical="center"/>
    </xf>
    <xf numFmtId="164" fontId="5" fillId="21" borderId="19" xfId="0" applyNumberFormat="1" applyFont="1" applyFill="1" applyBorder="1" applyAlignment="1">
      <alignment horizontal="center" vertical="center"/>
    </xf>
    <xf numFmtId="0" fontId="5" fillId="21" borderId="17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164" fontId="5" fillId="14" borderId="17" xfId="0" applyNumberFormat="1" applyFont="1" applyFill="1" applyBorder="1" applyAlignment="1">
      <alignment horizontal="center" vertical="center"/>
    </xf>
    <xf numFmtId="164" fontId="5" fillId="14" borderId="18" xfId="0" applyNumberFormat="1" applyFont="1" applyFill="1" applyBorder="1" applyAlignment="1">
      <alignment horizontal="center" vertical="center"/>
    </xf>
    <xf numFmtId="164" fontId="5" fillId="14" borderId="19" xfId="0" applyNumberFormat="1" applyFont="1" applyFill="1" applyBorder="1" applyAlignment="1">
      <alignment horizontal="center" vertical="center"/>
    </xf>
    <xf numFmtId="0" fontId="6" fillId="31" borderId="21" xfId="0" applyFont="1" applyFill="1" applyBorder="1" applyAlignment="1">
      <alignment horizontal="center" vertical="center" wrapText="1"/>
    </xf>
    <xf numFmtId="0" fontId="6" fillId="31" borderId="16" xfId="0" applyFont="1" applyFill="1" applyBorder="1" applyAlignment="1">
      <alignment horizontal="center" vertical="center" wrapText="1"/>
    </xf>
    <xf numFmtId="0" fontId="5" fillId="31" borderId="16" xfId="0" applyFont="1" applyFill="1" applyBorder="1" applyAlignment="1">
      <alignment horizontal="center" vertical="center"/>
    </xf>
    <xf numFmtId="0" fontId="5" fillId="31" borderId="16" xfId="0" applyFont="1" applyFill="1" applyBorder="1" applyAlignment="1">
      <alignment horizontal="center" vertical="center" wrapText="1"/>
    </xf>
    <xf numFmtId="0" fontId="5" fillId="30" borderId="16" xfId="0" applyFont="1" applyFill="1" applyBorder="1" applyAlignment="1">
      <alignment horizontal="center" vertical="center"/>
    </xf>
    <xf numFmtId="164" fontId="3" fillId="30" borderId="16" xfId="0" applyNumberFormat="1" applyFont="1" applyFill="1" applyBorder="1" applyAlignment="1">
      <alignment horizontal="center" vertical="center"/>
    </xf>
    <xf numFmtId="0" fontId="6" fillId="26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26" borderId="8" xfId="0" applyFont="1" applyFill="1" applyBorder="1" applyAlignment="1">
      <alignment horizontal="center"/>
    </xf>
    <xf numFmtId="0" fontId="1" fillId="0" borderId="9" xfId="0" applyFont="1" applyBorder="1"/>
    <xf numFmtId="0" fontId="7" fillId="27" borderId="13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0" fontId="6" fillId="21" borderId="16" xfId="0" applyFont="1" applyFill="1" applyBorder="1" applyAlignment="1">
      <alignment horizontal="center" vertical="center" wrapText="1"/>
    </xf>
    <xf numFmtId="164" fontId="5" fillId="21" borderId="16" xfId="0" applyNumberFormat="1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164" fontId="3" fillId="14" borderId="16" xfId="0" applyNumberFormat="1" applyFont="1" applyFill="1" applyBorder="1" applyAlignment="1">
      <alignment horizontal="center" vertical="center"/>
    </xf>
    <xf numFmtId="0" fontId="5" fillId="19" borderId="16" xfId="0" applyFont="1" applyFill="1" applyBorder="1" applyAlignment="1">
      <alignment horizontal="center" vertical="center" wrapText="1"/>
    </xf>
    <xf numFmtId="0" fontId="5" fillId="19" borderId="16" xfId="0" applyFont="1" applyFill="1" applyBorder="1" applyAlignment="1">
      <alignment horizontal="center" vertical="center"/>
    </xf>
    <xf numFmtId="0" fontId="6" fillId="30" borderId="16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/>
    </xf>
    <xf numFmtId="0" fontId="4" fillId="20" borderId="17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6" fillId="20" borderId="20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 wrapText="1"/>
    </xf>
    <xf numFmtId="164" fontId="5" fillId="20" borderId="16" xfId="0" applyNumberFormat="1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5" fillId="9" borderId="25" xfId="0" applyNumberFormat="1" applyFont="1" applyFill="1" applyBorder="1" applyAlignment="1">
      <alignment horizontal="center" vertical="center" wrapText="1"/>
    </xf>
    <xf numFmtId="164" fontId="5" fillId="9" borderId="6" xfId="0" applyNumberFormat="1" applyFont="1" applyFill="1" applyBorder="1" applyAlignment="1">
      <alignment horizontal="center" vertical="center" wrapText="1"/>
    </xf>
    <xf numFmtId="164" fontId="5" fillId="9" borderId="7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9" borderId="5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164" fontId="5" fillId="29" borderId="5" xfId="0" applyNumberFormat="1" applyFont="1" applyFill="1" applyBorder="1" applyAlignment="1">
      <alignment horizontal="center" vertical="center" wrapText="1"/>
    </xf>
    <xf numFmtId="0" fontId="6" fillId="29" borderId="5" xfId="0" applyFont="1" applyFill="1" applyBorder="1" applyAlignment="1">
      <alignment horizontal="center" vertical="center" wrapText="1"/>
    </xf>
    <xf numFmtId="0" fontId="6" fillId="29" borderId="5" xfId="0" applyFont="1" applyFill="1" applyBorder="1" applyAlignment="1">
      <alignment horizontal="center" vertical="center"/>
    </xf>
    <xf numFmtId="0" fontId="4" fillId="29" borderId="8" xfId="0" applyFont="1" applyFill="1" applyBorder="1" applyAlignment="1">
      <alignment horizontal="center" vertical="center"/>
    </xf>
    <xf numFmtId="0" fontId="5" fillId="29" borderId="5" xfId="0" applyFont="1" applyFill="1" applyBorder="1" applyAlignment="1">
      <alignment horizontal="center" vertical="center" wrapText="1"/>
    </xf>
    <xf numFmtId="0" fontId="5" fillId="29" borderId="5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38"/>
  <sheetViews>
    <sheetView tabSelected="1" topLeftCell="D1" zoomScale="50" zoomScaleNormal="50" workbookViewId="0">
      <pane ySplit="6" topLeftCell="A373" activePane="bottomLeft" state="frozen"/>
      <selection pane="bottomLeft" activeCell="O390" sqref="O390"/>
    </sheetView>
  </sheetViews>
  <sheetFormatPr defaultColWidth="14.42578125" defaultRowHeight="15.75" customHeight="1" x14ac:dyDescent="0.2"/>
  <cols>
    <col min="1" max="1" width="16.42578125" style="25" bestFit="1" customWidth="1"/>
    <col min="2" max="2" width="73.85546875" style="25" customWidth="1"/>
    <col min="3" max="3" width="25.42578125" style="25" bestFit="1" customWidth="1"/>
    <col min="4" max="4" width="14.85546875" style="25" bestFit="1" customWidth="1"/>
    <col min="5" max="5" width="30.5703125" style="269" customWidth="1"/>
    <col min="6" max="6" width="34.85546875" style="25" bestFit="1" customWidth="1"/>
    <col min="7" max="7" width="38" style="25" customWidth="1"/>
    <col min="8" max="8" width="60.28515625" style="196" customWidth="1"/>
    <col min="9" max="9" width="19.85546875" style="164" bestFit="1" customWidth="1"/>
    <col min="10" max="10" width="21.5703125" style="181" bestFit="1" customWidth="1"/>
    <col min="11" max="11" width="21.5703125" style="181" customWidth="1"/>
    <col min="12" max="12" width="25.42578125" style="181" bestFit="1" customWidth="1"/>
    <col min="13" max="13" width="23.7109375" style="25" customWidth="1"/>
    <col min="14" max="14" width="17.7109375" style="25" bestFit="1" customWidth="1"/>
    <col min="15" max="15" width="14.42578125" style="25"/>
    <col min="16" max="16" width="14.42578125" style="30" customWidth="1"/>
    <col min="17" max="17" width="19.42578125" style="287" bestFit="1" customWidth="1"/>
    <col min="18" max="16384" width="14.42578125" style="30"/>
  </cols>
  <sheetData>
    <row r="1" spans="1:28" x14ac:dyDescent="0.2">
      <c r="A1" s="420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28" x14ac:dyDescent="0.2">
      <c r="A2" s="422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28" x14ac:dyDescent="0.2">
      <c r="A3" s="422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28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</row>
    <row r="5" spans="1:28" x14ac:dyDescent="0.2">
      <c r="A5" s="422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</row>
    <row r="6" spans="1:28" ht="47.25" x14ac:dyDescent="0.2">
      <c r="A6" s="86" t="s">
        <v>1</v>
      </c>
      <c r="B6" s="2" t="s">
        <v>2</v>
      </c>
      <c r="C6" s="86" t="s">
        <v>3</v>
      </c>
      <c r="D6" s="86" t="s">
        <v>4</v>
      </c>
      <c r="E6" s="2" t="s">
        <v>1152</v>
      </c>
      <c r="F6" s="2" t="s">
        <v>5</v>
      </c>
      <c r="G6" s="86" t="s">
        <v>6</v>
      </c>
      <c r="H6" s="2" t="s">
        <v>7</v>
      </c>
      <c r="I6" s="87" t="s">
        <v>8</v>
      </c>
      <c r="J6" s="88" t="s">
        <v>9</v>
      </c>
      <c r="K6" s="88" t="s">
        <v>1153</v>
      </c>
      <c r="L6" s="87" t="s">
        <v>10</v>
      </c>
      <c r="M6" s="86" t="s">
        <v>11</v>
      </c>
      <c r="N6" s="86" t="s">
        <v>12</v>
      </c>
      <c r="O6" s="2" t="s">
        <v>13</v>
      </c>
      <c r="P6" s="31"/>
      <c r="Q6" s="313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31.5" x14ac:dyDescent="0.2">
      <c r="A7" s="120" t="s">
        <v>14</v>
      </c>
      <c r="B7" s="48" t="s">
        <v>15</v>
      </c>
      <c r="C7" s="121" t="s">
        <v>16</v>
      </c>
      <c r="D7" s="121" t="s">
        <v>17</v>
      </c>
      <c r="E7" s="317">
        <v>43914</v>
      </c>
      <c r="F7" s="121" t="s">
        <v>18</v>
      </c>
      <c r="G7" s="121" t="s">
        <v>19</v>
      </c>
      <c r="H7" s="48" t="s">
        <v>20</v>
      </c>
      <c r="I7" s="122" t="s">
        <v>21</v>
      </c>
      <c r="J7" s="123" t="s">
        <v>22</v>
      </c>
      <c r="K7" s="123"/>
      <c r="L7" s="123">
        <v>2910</v>
      </c>
      <c r="M7" s="120" t="s">
        <v>23</v>
      </c>
      <c r="N7" s="120" t="s">
        <v>24</v>
      </c>
      <c r="O7" s="124" t="s">
        <v>25</v>
      </c>
    </row>
    <row r="8" spans="1:28" x14ac:dyDescent="0.2">
      <c r="A8" s="125" t="s">
        <v>14</v>
      </c>
      <c r="B8" s="15" t="s">
        <v>26</v>
      </c>
      <c r="C8" s="16" t="s">
        <v>27</v>
      </c>
      <c r="D8" s="16" t="s">
        <v>28</v>
      </c>
      <c r="E8" s="318">
        <v>43917</v>
      </c>
      <c r="F8" s="16" t="s">
        <v>29</v>
      </c>
      <c r="G8" s="16" t="s">
        <v>19</v>
      </c>
      <c r="H8" s="15" t="s">
        <v>30</v>
      </c>
      <c r="I8" s="19" t="s">
        <v>31</v>
      </c>
      <c r="J8" s="20" t="s">
        <v>32</v>
      </c>
      <c r="K8" s="20"/>
      <c r="L8" s="20">
        <v>210</v>
      </c>
      <c r="M8" s="125" t="s">
        <v>23</v>
      </c>
      <c r="N8" s="125" t="s">
        <v>24</v>
      </c>
      <c r="O8" s="126" t="s">
        <v>25</v>
      </c>
    </row>
    <row r="9" spans="1:28" ht="31.5" x14ac:dyDescent="0.2">
      <c r="A9" s="120" t="s">
        <v>14</v>
      </c>
      <c r="B9" s="48" t="s">
        <v>33</v>
      </c>
      <c r="C9" s="121" t="s">
        <v>34</v>
      </c>
      <c r="D9" s="121" t="s">
        <v>35</v>
      </c>
      <c r="E9" s="317">
        <v>43916</v>
      </c>
      <c r="F9" s="121" t="s">
        <v>36</v>
      </c>
      <c r="G9" s="121" t="s">
        <v>19</v>
      </c>
      <c r="H9" s="48" t="s">
        <v>37</v>
      </c>
      <c r="I9" s="122" t="s">
        <v>38</v>
      </c>
      <c r="J9" s="123" t="s">
        <v>39</v>
      </c>
      <c r="K9" s="123"/>
      <c r="L9" s="123">
        <v>445</v>
      </c>
      <c r="M9" s="120" t="s">
        <v>23</v>
      </c>
      <c r="N9" s="120" t="s">
        <v>24</v>
      </c>
      <c r="O9" s="124" t="s">
        <v>25</v>
      </c>
    </row>
    <row r="10" spans="1:28" x14ac:dyDescent="0.2">
      <c r="A10" s="125" t="s">
        <v>14</v>
      </c>
      <c r="B10" s="15" t="s">
        <v>40</v>
      </c>
      <c r="C10" s="16" t="s">
        <v>41</v>
      </c>
      <c r="D10" s="16" t="s">
        <v>42</v>
      </c>
      <c r="E10" s="318">
        <v>43916</v>
      </c>
      <c r="F10" s="16" t="s">
        <v>43</v>
      </c>
      <c r="G10" s="16" t="s">
        <v>19</v>
      </c>
      <c r="H10" s="15" t="s">
        <v>44</v>
      </c>
      <c r="I10" s="19" t="s">
        <v>45</v>
      </c>
      <c r="J10" s="20" t="s">
        <v>46</v>
      </c>
      <c r="K10" s="20"/>
      <c r="L10" s="20">
        <v>3850</v>
      </c>
      <c r="M10" s="125" t="s">
        <v>23</v>
      </c>
      <c r="N10" s="125" t="s">
        <v>24</v>
      </c>
      <c r="O10" s="126" t="s">
        <v>25</v>
      </c>
    </row>
    <row r="11" spans="1:28" x14ac:dyDescent="0.2">
      <c r="A11" s="120" t="s">
        <v>14</v>
      </c>
      <c r="B11" s="48" t="s">
        <v>15</v>
      </c>
      <c r="C11" s="121" t="s">
        <v>16</v>
      </c>
      <c r="D11" s="121" t="s">
        <v>47</v>
      </c>
      <c r="E11" s="317">
        <v>43916</v>
      </c>
      <c r="F11" s="121" t="s">
        <v>48</v>
      </c>
      <c r="G11" s="121" t="s">
        <v>19</v>
      </c>
      <c r="H11" s="48" t="s">
        <v>49</v>
      </c>
      <c r="I11" s="122" t="s">
        <v>50</v>
      </c>
      <c r="J11" s="123" t="s">
        <v>51</v>
      </c>
      <c r="K11" s="123"/>
      <c r="L11" s="123">
        <v>4050</v>
      </c>
      <c r="M11" s="120" t="s">
        <v>23</v>
      </c>
      <c r="N11" s="120" t="s">
        <v>24</v>
      </c>
      <c r="O11" s="124" t="s">
        <v>25</v>
      </c>
    </row>
    <row r="12" spans="1:28" ht="31.5" x14ac:dyDescent="0.2">
      <c r="A12" s="390" t="s">
        <v>14</v>
      </c>
      <c r="B12" s="411" t="s">
        <v>52</v>
      </c>
      <c r="C12" s="409" t="s">
        <v>53</v>
      </c>
      <c r="D12" s="409" t="s">
        <v>54</v>
      </c>
      <c r="E12" s="349">
        <v>43915</v>
      </c>
      <c r="F12" s="409" t="s">
        <v>55</v>
      </c>
      <c r="G12" s="409" t="s">
        <v>19</v>
      </c>
      <c r="H12" s="15" t="s">
        <v>56</v>
      </c>
      <c r="I12" s="19" t="s">
        <v>57</v>
      </c>
      <c r="J12" s="20" t="s">
        <v>58</v>
      </c>
      <c r="K12" s="267"/>
      <c r="L12" s="404">
        <v>3765</v>
      </c>
      <c r="M12" s="390" t="s">
        <v>23</v>
      </c>
      <c r="N12" s="390" t="s">
        <v>24</v>
      </c>
      <c r="O12" s="387" t="s">
        <v>25</v>
      </c>
    </row>
    <row r="13" spans="1:28" x14ac:dyDescent="0.2">
      <c r="A13" s="388"/>
      <c r="B13" s="388"/>
      <c r="C13" s="388"/>
      <c r="D13" s="388"/>
      <c r="E13" s="350"/>
      <c r="F13" s="388"/>
      <c r="G13" s="388"/>
      <c r="H13" s="15" t="s">
        <v>60</v>
      </c>
      <c r="I13" s="19" t="s">
        <v>61</v>
      </c>
      <c r="J13" s="20" t="s">
        <v>62</v>
      </c>
      <c r="K13" s="333"/>
      <c r="L13" s="400"/>
      <c r="M13" s="388"/>
      <c r="N13" s="388"/>
      <c r="O13" s="388"/>
    </row>
    <row r="14" spans="1:28" x14ac:dyDescent="0.2">
      <c r="A14" s="389"/>
      <c r="B14" s="389"/>
      <c r="C14" s="389"/>
      <c r="D14" s="389"/>
      <c r="E14" s="351"/>
      <c r="F14" s="389"/>
      <c r="G14" s="389"/>
      <c r="H14" s="405" t="s">
        <v>63</v>
      </c>
      <c r="I14" s="406"/>
      <c r="J14" s="22" t="s">
        <v>59</v>
      </c>
      <c r="K14" s="334"/>
      <c r="L14" s="401"/>
      <c r="M14" s="389"/>
      <c r="N14" s="389"/>
      <c r="O14" s="389"/>
    </row>
    <row r="15" spans="1:28" x14ac:dyDescent="0.2">
      <c r="A15" s="402" t="s">
        <v>14</v>
      </c>
      <c r="B15" s="415" t="s">
        <v>64</v>
      </c>
      <c r="C15" s="414" t="s">
        <v>65</v>
      </c>
      <c r="D15" s="414" t="s">
        <v>66</v>
      </c>
      <c r="E15" s="352">
        <v>43915</v>
      </c>
      <c r="F15" s="414" t="s">
        <v>67</v>
      </c>
      <c r="G15" s="414" t="s">
        <v>19</v>
      </c>
      <c r="H15" s="48" t="s">
        <v>68</v>
      </c>
      <c r="I15" s="122" t="s">
        <v>69</v>
      </c>
      <c r="J15" s="123" t="s">
        <v>70</v>
      </c>
      <c r="K15" s="266"/>
      <c r="L15" s="399">
        <v>6551.81</v>
      </c>
      <c r="M15" s="402" t="s">
        <v>23</v>
      </c>
      <c r="N15" s="402" t="s">
        <v>24</v>
      </c>
      <c r="O15" s="403" t="s">
        <v>25</v>
      </c>
    </row>
    <row r="16" spans="1:28" x14ac:dyDescent="0.2">
      <c r="A16" s="388"/>
      <c r="B16" s="388"/>
      <c r="C16" s="388"/>
      <c r="D16" s="388"/>
      <c r="E16" s="353"/>
      <c r="F16" s="388"/>
      <c r="G16" s="388"/>
      <c r="H16" s="48" t="s">
        <v>72</v>
      </c>
      <c r="I16" s="122" t="s">
        <v>73</v>
      </c>
      <c r="J16" s="123" t="s">
        <v>74</v>
      </c>
      <c r="K16" s="335"/>
      <c r="L16" s="400"/>
      <c r="M16" s="388"/>
      <c r="N16" s="388"/>
      <c r="O16" s="388"/>
    </row>
    <row r="17" spans="1:15" x14ac:dyDescent="0.2">
      <c r="A17" s="388"/>
      <c r="B17" s="388"/>
      <c r="C17" s="388"/>
      <c r="D17" s="388"/>
      <c r="E17" s="353"/>
      <c r="F17" s="388"/>
      <c r="G17" s="388"/>
      <c r="H17" s="48" t="s">
        <v>75</v>
      </c>
      <c r="I17" s="122" t="s">
        <v>76</v>
      </c>
      <c r="J17" s="123" t="s">
        <v>77</v>
      </c>
      <c r="K17" s="335"/>
      <c r="L17" s="400"/>
      <c r="M17" s="388"/>
      <c r="N17" s="388"/>
      <c r="O17" s="388"/>
    </row>
    <row r="18" spans="1:15" x14ac:dyDescent="0.2">
      <c r="A18" s="388"/>
      <c r="B18" s="388"/>
      <c r="C18" s="388"/>
      <c r="D18" s="388"/>
      <c r="E18" s="353"/>
      <c r="F18" s="388"/>
      <c r="G18" s="388"/>
      <c r="H18" s="48" t="s">
        <v>78</v>
      </c>
      <c r="I18" s="122" t="s">
        <v>79</v>
      </c>
      <c r="J18" s="123" t="s">
        <v>80</v>
      </c>
      <c r="K18" s="335"/>
      <c r="L18" s="400"/>
      <c r="M18" s="388"/>
      <c r="N18" s="388"/>
      <c r="O18" s="388"/>
    </row>
    <row r="19" spans="1:15" x14ac:dyDescent="0.2">
      <c r="A19" s="388"/>
      <c r="B19" s="388"/>
      <c r="C19" s="388"/>
      <c r="D19" s="388"/>
      <c r="E19" s="353"/>
      <c r="F19" s="388"/>
      <c r="G19" s="388"/>
      <c r="H19" s="48" t="s">
        <v>81</v>
      </c>
      <c r="I19" s="122" t="s">
        <v>82</v>
      </c>
      <c r="J19" s="123" t="s">
        <v>83</v>
      </c>
      <c r="K19" s="335"/>
      <c r="L19" s="400"/>
      <c r="M19" s="388"/>
      <c r="N19" s="388"/>
      <c r="O19" s="388"/>
    </row>
    <row r="20" spans="1:15" x14ac:dyDescent="0.2">
      <c r="A20" s="388"/>
      <c r="B20" s="388"/>
      <c r="C20" s="388"/>
      <c r="D20" s="388"/>
      <c r="E20" s="353"/>
      <c r="F20" s="388"/>
      <c r="G20" s="388"/>
      <c r="H20" s="48" t="s">
        <v>84</v>
      </c>
      <c r="I20" s="122" t="s">
        <v>85</v>
      </c>
      <c r="J20" s="123" t="s">
        <v>86</v>
      </c>
      <c r="K20" s="335"/>
      <c r="L20" s="400"/>
      <c r="M20" s="388"/>
      <c r="N20" s="388"/>
      <c r="O20" s="388"/>
    </row>
    <row r="21" spans="1:15" x14ac:dyDescent="0.2">
      <c r="A21" s="388"/>
      <c r="B21" s="388"/>
      <c r="C21" s="388"/>
      <c r="D21" s="388"/>
      <c r="E21" s="353"/>
      <c r="F21" s="388"/>
      <c r="G21" s="388"/>
      <c r="H21" s="48" t="s">
        <v>87</v>
      </c>
      <c r="I21" s="122" t="s">
        <v>88</v>
      </c>
      <c r="J21" s="123" t="s">
        <v>89</v>
      </c>
      <c r="K21" s="335"/>
      <c r="L21" s="400"/>
      <c r="M21" s="388"/>
      <c r="N21" s="388"/>
      <c r="O21" s="388"/>
    </row>
    <row r="22" spans="1:15" x14ac:dyDescent="0.2">
      <c r="A22" s="388"/>
      <c r="B22" s="388"/>
      <c r="C22" s="388"/>
      <c r="D22" s="388"/>
      <c r="E22" s="353"/>
      <c r="F22" s="388"/>
      <c r="G22" s="388"/>
      <c r="H22" s="48" t="s">
        <v>90</v>
      </c>
      <c r="I22" s="122" t="s">
        <v>91</v>
      </c>
      <c r="J22" s="123" t="s">
        <v>92</v>
      </c>
      <c r="K22" s="335"/>
      <c r="L22" s="400"/>
      <c r="M22" s="388"/>
      <c r="N22" s="388"/>
      <c r="O22" s="388"/>
    </row>
    <row r="23" spans="1:15" x14ac:dyDescent="0.2">
      <c r="A23" s="388"/>
      <c r="B23" s="388"/>
      <c r="C23" s="388"/>
      <c r="D23" s="388"/>
      <c r="E23" s="353"/>
      <c r="F23" s="388"/>
      <c r="G23" s="388"/>
      <c r="H23" s="48" t="s">
        <v>93</v>
      </c>
      <c r="I23" s="122" t="s">
        <v>94</v>
      </c>
      <c r="J23" s="123" t="s">
        <v>95</v>
      </c>
      <c r="K23" s="335"/>
      <c r="L23" s="400"/>
      <c r="M23" s="388"/>
      <c r="N23" s="388"/>
      <c r="O23" s="388"/>
    </row>
    <row r="24" spans="1:15" x14ac:dyDescent="0.2">
      <c r="A24" s="388"/>
      <c r="B24" s="388"/>
      <c r="C24" s="388"/>
      <c r="D24" s="388"/>
      <c r="E24" s="353"/>
      <c r="F24" s="388"/>
      <c r="G24" s="388"/>
      <c r="H24" s="48" t="s">
        <v>96</v>
      </c>
      <c r="I24" s="122" t="s">
        <v>97</v>
      </c>
      <c r="J24" s="123" t="s">
        <v>98</v>
      </c>
      <c r="K24" s="335"/>
      <c r="L24" s="400"/>
      <c r="M24" s="388"/>
      <c r="N24" s="388"/>
      <c r="O24" s="388"/>
    </row>
    <row r="25" spans="1:15" x14ac:dyDescent="0.2">
      <c r="A25" s="388"/>
      <c r="B25" s="388"/>
      <c r="C25" s="388"/>
      <c r="D25" s="388"/>
      <c r="E25" s="353"/>
      <c r="F25" s="388"/>
      <c r="G25" s="388"/>
      <c r="H25" s="48" t="s">
        <v>99</v>
      </c>
      <c r="I25" s="122" t="s">
        <v>100</v>
      </c>
      <c r="J25" s="123" t="s">
        <v>101</v>
      </c>
      <c r="K25" s="335"/>
      <c r="L25" s="400"/>
      <c r="M25" s="388"/>
      <c r="N25" s="388"/>
      <c r="O25" s="388"/>
    </row>
    <row r="26" spans="1:15" x14ac:dyDescent="0.2">
      <c r="A26" s="388"/>
      <c r="B26" s="388"/>
      <c r="C26" s="388"/>
      <c r="D26" s="388"/>
      <c r="E26" s="353"/>
      <c r="F26" s="388"/>
      <c r="G26" s="388"/>
      <c r="H26" s="48" t="s">
        <v>102</v>
      </c>
      <c r="I26" s="122" t="s">
        <v>103</v>
      </c>
      <c r="J26" s="123" t="s">
        <v>104</v>
      </c>
      <c r="K26" s="335"/>
      <c r="L26" s="400"/>
      <c r="M26" s="388"/>
      <c r="N26" s="388"/>
      <c r="O26" s="388"/>
    </row>
    <row r="27" spans="1:15" x14ac:dyDescent="0.2">
      <c r="A27" s="388"/>
      <c r="B27" s="388"/>
      <c r="C27" s="388"/>
      <c r="D27" s="388"/>
      <c r="E27" s="353"/>
      <c r="F27" s="388"/>
      <c r="G27" s="388"/>
      <c r="H27" s="48" t="s">
        <v>105</v>
      </c>
      <c r="I27" s="122" t="s">
        <v>106</v>
      </c>
      <c r="J27" s="123" t="s">
        <v>107</v>
      </c>
      <c r="K27" s="335"/>
      <c r="L27" s="400"/>
      <c r="M27" s="388"/>
      <c r="N27" s="388"/>
      <c r="O27" s="388"/>
    </row>
    <row r="28" spans="1:15" x14ac:dyDescent="0.2">
      <c r="A28" s="388"/>
      <c r="B28" s="388"/>
      <c r="C28" s="388"/>
      <c r="D28" s="388"/>
      <c r="E28" s="353"/>
      <c r="F28" s="388"/>
      <c r="G28" s="388"/>
      <c r="H28" s="48" t="s">
        <v>108</v>
      </c>
      <c r="I28" s="122" t="s">
        <v>109</v>
      </c>
      <c r="J28" s="123" t="s">
        <v>110</v>
      </c>
      <c r="K28" s="335"/>
      <c r="L28" s="400"/>
      <c r="M28" s="388"/>
      <c r="N28" s="388"/>
      <c r="O28" s="388"/>
    </row>
    <row r="29" spans="1:15" x14ac:dyDescent="0.2">
      <c r="A29" s="388"/>
      <c r="B29" s="388"/>
      <c r="C29" s="388"/>
      <c r="D29" s="388"/>
      <c r="E29" s="353"/>
      <c r="F29" s="388"/>
      <c r="G29" s="388"/>
      <c r="H29" s="48" t="s">
        <v>111</v>
      </c>
      <c r="I29" s="122" t="s">
        <v>112</v>
      </c>
      <c r="J29" s="123" t="s">
        <v>113</v>
      </c>
      <c r="K29" s="335"/>
      <c r="L29" s="400"/>
      <c r="M29" s="388"/>
      <c r="N29" s="388"/>
      <c r="O29" s="388"/>
    </row>
    <row r="30" spans="1:15" x14ac:dyDescent="0.2">
      <c r="A30" s="389"/>
      <c r="B30" s="389"/>
      <c r="C30" s="389"/>
      <c r="D30" s="389"/>
      <c r="E30" s="354"/>
      <c r="F30" s="389"/>
      <c r="G30" s="389"/>
      <c r="H30" s="408" t="s">
        <v>63</v>
      </c>
      <c r="I30" s="406"/>
      <c r="J30" s="127" t="s">
        <v>71</v>
      </c>
      <c r="K30" s="336"/>
      <c r="L30" s="401"/>
      <c r="M30" s="389"/>
      <c r="N30" s="389"/>
      <c r="O30" s="389"/>
    </row>
    <row r="31" spans="1:15" ht="31.5" x14ac:dyDescent="0.2">
      <c r="A31" s="125" t="s">
        <v>14</v>
      </c>
      <c r="B31" s="15" t="s">
        <v>114</v>
      </c>
      <c r="C31" s="16" t="s">
        <v>115</v>
      </c>
      <c r="D31" s="16" t="s">
        <v>116</v>
      </c>
      <c r="E31" s="318">
        <v>43915</v>
      </c>
      <c r="F31" s="16" t="s">
        <v>117</v>
      </c>
      <c r="G31" s="16" t="s">
        <v>19</v>
      </c>
      <c r="H31" s="15" t="s">
        <v>118</v>
      </c>
      <c r="I31" s="19" t="s">
        <v>119</v>
      </c>
      <c r="J31" s="20" t="s">
        <v>120</v>
      </c>
      <c r="K31" s="20"/>
      <c r="L31" s="20">
        <v>2131.1999999999998</v>
      </c>
      <c r="M31" s="125" t="s">
        <v>23</v>
      </c>
      <c r="N31" s="125" t="s">
        <v>24</v>
      </c>
      <c r="O31" s="126" t="s">
        <v>25</v>
      </c>
    </row>
    <row r="32" spans="1:15" x14ac:dyDescent="0.2">
      <c r="A32" s="402" t="s">
        <v>14</v>
      </c>
      <c r="B32" s="415" t="s">
        <v>121</v>
      </c>
      <c r="C32" s="414" t="s">
        <v>122</v>
      </c>
      <c r="D32" s="414" t="s">
        <v>123</v>
      </c>
      <c r="E32" s="352">
        <v>43915</v>
      </c>
      <c r="F32" s="414" t="s">
        <v>124</v>
      </c>
      <c r="G32" s="414" t="s">
        <v>19</v>
      </c>
      <c r="H32" s="48" t="s">
        <v>125</v>
      </c>
      <c r="I32" s="122" t="s">
        <v>126</v>
      </c>
      <c r="J32" s="123" t="s">
        <v>127</v>
      </c>
      <c r="K32" s="266"/>
      <c r="L32" s="399">
        <v>8927</v>
      </c>
      <c r="M32" s="402" t="s">
        <v>23</v>
      </c>
      <c r="N32" s="402" t="s">
        <v>24</v>
      </c>
      <c r="O32" s="403" t="s">
        <v>25</v>
      </c>
    </row>
    <row r="33" spans="1:15" x14ac:dyDescent="0.2">
      <c r="A33" s="388"/>
      <c r="B33" s="388"/>
      <c r="C33" s="388"/>
      <c r="D33" s="388"/>
      <c r="E33" s="353"/>
      <c r="F33" s="388"/>
      <c r="G33" s="388"/>
      <c r="H33" s="48" t="s">
        <v>129</v>
      </c>
      <c r="I33" s="122" t="s">
        <v>130</v>
      </c>
      <c r="J33" s="123" t="s">
        <v>131</v>
      </c>
      <c r="K33" s="335"/>
      <c r="L33" s="400"/>
      <c r="M33" s="388"/>
      <c r="N33" s="388"/>
      <c r="O33" s="388"/>
    </row>
    <row r="34" spans="1:15" x14ac:dyDescent="0.2">
      <c r="A34" s="388"/>
      <c r="B34" s="388"/>
      <c r="C34" s="388"/>
      <c r="D34" s="388"/>
      <c r="E34" s="353"/>
      <c r="F34" s="388"/>
      <c r="G34" s="388"/>
      <c r="H34" s="48" t="s">
        <v>132</v>
      </c>
      <c r="I34" s="122" t="s">
        <v>133</v>
      </c>
      <c r="J34" s="123" t="s">
        <v>134</v>
      </c>
      <c r="K34" s="335"/>
      <c r="L34" s="400"/>
      <c r="M34" s="388"/>
      <c r="N34" s="388"/>
      <c r="O34" s="388"/>
    </row>
    <row r="35" spans="1:15" ht="31.5" x14ac:dyDescent="0.2">
      <c r="A35" s="388"/>
      <c r="B35" s="388"/>
      <c r="C35" s="388"/>
      <c r="D35" s="388"/>
      <c r="E35" s="353"/>
      <c r="F35" s="388"/>
      <c r="G35" s="388"/>
      <c r="H35" s="48" t="s">
        <v>135</v>
      </c>
      <c r="I35" s="122" t="s">
        <v>136</v>
      </c>
      <c r="J35" s="123" t="s">
        <v>137</v>
      </c>
      <c r="K35" s="335"/>
      <c r="L35" s="400"/>
      <c r="M35" s="388"/>
      <c r="N35" s="388"/>
      <c r="O35" s="388"/>
    </row>
    <row r="36" spans="1:15" x14ac:dyDescent="0.2">
      <c r="A36" s="389"/>
      <c r="B36" s="389"/>
      <c r="C36" s="389"/>
      <c r="D36" s="389"/>
      <c r="E36" s="354"/>
      <c r="F36" s="389"/>
      <c r="G36" s="389"/>
      <c r="H36" s="408" t="s">
        <v>63</v>
      </c>
      <c r="I36" s="406"/>
      <c r="J36" s="127" t="s">
        <v>128</v>
      </c>
      <c r="K36" s="336"/>
      <c r="L36" s="401"/>
      <c r="M36" s="389"/>
      <c r="N36" s="389"/>
      <c r="O36" s="389"/>
    </row>
    <row r="37" spans="1:15" ht="31.5" x14ac:dyDescent="0.2">
      <c r="A37" s="125" t="s">
        <v>14</v>
      </c>
      <c r="B37" s="15" t="s">
        <v>138</v>
      </c>
      <c r="C37" s="16" t="s">
        <v>139</v>
      </c>
      <c r="D37" s="16" t="s">
        <v>140</v>
      </c>
      <c r="E37" s="318">
        <v>43914</v>
      </c>
      <c r="F37" s="16" t="s">
        <v>141</v>
      </c>
      <c r="G37" s="16" t="s">
        <v>19</v>
      </c>
      <c r="H37" s="15" t="s">
        <v>142</v>
      </c>
      <c r="I37" s="19" t="s">
        <v>143</v>
      </c>
      <c r="J37" s="20" t="s">
        <v>144</v>
      </c>
      <c r="K37" s="20"/>
      <c r="L37" s="20">
        <v>250</v>
      </c>
      <c r="M37" s="125" t="s">
        <v>23</v>
      </c>
      <c r="N37" s="125" t="s">
        <v>24</v>
      </c>
      <c r="O37" s="126" t="s">
        <v>25</v>
      </c>
    </row>
    <row r="38" spans="1:15" ht="31.5" x14ac:dyDescent="0.2">
      <c r="A38" s="402" t="s">
        <v>14</v>
      </c>
      <c r="B38" s="415" t="s">
        <v>145</v>
      </c>
      <c r="C38" s="414" t="s">
        <v>146</v>
      </c>
      <c r="D38" s="414" t="s">
        <v>147</v>
      </c>
      <c r="E38" s="352">
        <v>43913</v>
      </c>
      <c r="F38" s="414" t="s">
        <v>148</v>
      </c>
      <c r="G38" s="414" t="s">
        <v>19</v>
      </c>
      <c r="H38" s="48" t="s">
        <v>149</v>
      </c>
      <c r="I38" s="122" t="s">
        <v>150</v>
      </c>
      <c r="J38" s="123" t="s">
        <v>150</v>
      </c>
      <c r="K38" s="266"/>
      <c r="L38" s="399">
        <v>977.75</v>
      </c>
      <c r="M38" s="402" t="s">
        <v>23</v>
      </c>
      <c r="N38" s="402" t="s">
        <v>24</v>
      </c>
      <c r="O38" s="403" t="s">
        <v>25</v>
      </c>
    </row>
    <row r="39" spans="1:15" x14ac:dyDescent="0.2">
      <c r="A39" s="388"/>
      <c r="B39" s="388"/>
      <c r="C39" s="388"/>
      <c r="D39" s="388"/>
      <c r="E39" s="353"/>
      <c r="F39" s="388"/>
      <c r="G39" s="388"/>
      <c r="H39" s="48" t="s">
        <v>151</v>
      </c>
      <c r="I39" s="122" t="s">
        <v>152</v>
      </c>
      <c r="J39" s="123" t="s">
        <v>152</v>
      </c>
      <c r="K39" s="335"/>
      <c r="L39" s="400"/>
      <c r="M39" s="388"/>
      <c r="N39" s="388"/>
      <c r="O39" s="388"/>
    </row>
    <row r="40" spans="1:15" x14ac:dyDescent="0.2">
      <c r="A40" s="388"/>
      <c r="B40" s="388"/>
      <c r="C40" s="388"/>
      <c r="D40" s="388"/>
      <c r="E40" s="353"/>
      <c r="F40" s="388"/>
      <c r="G40" s="388"/>
      <c r="H40" s="48" t="s">
        <v>153</v>
      </c>
      <c r="I40" s="122" t="s">
        <v>154</v>
      </c>
      <c r="J40" s="123" t="s">
        <v>154</v>
      </c>
      <c r="K40" s="335"/>
      <c r="L40" s="400"/>
      <c r="M40" s="388"/>
      <c r="N40" s="388"/>
      <c r="O40" s="388"/>
    </row>
    <row r="41" spans="1:15" x14ac:dyDescent="0.2">
      <c r="A41" s="388"/>
      <c r="B41" s="388"/>
      <c r="C41" s="388"/>
      <c r="D41" s="388"/>
      <c r="E41" s="353"/>
      <c r="F41" s="388"/>
      <c r="G41" s="388"/>
      <c r="H41" s="48" t="s">
        <v>155</v>
      </c>
      <c r="I41" s="122" t="s">
        <v>156</v>
      </c>
      <c r="J41" s="123" t="s">
        <v>157</v>
      </c>
      <c r="K41" s="335"/>
      <c r="L41" s="400"/>
      <c r="M41" s="388"/>
      <c r="N41" s="388"/>
      <c r="O41" s="388"/>
    </row>
    <row r="42" spans="1:15" x14ac:dyDescent="0.2">
      <c r="A42" s="388"/>
      <c r="B42" s="388"/>
      <c r="C42" s="388"/>
      <c r="D42" s="388"/>
      <c r="E42" s="353"/>
      <c r="F42" s="388"/>
      <c r="G42" s="388"/>
      <c r="H42" s="48" t="s">
        <v>158</v>
      </c>
      <c r="I42" s="122" t="s">
        <v>159</v>
      </c>
      <c r="J42" s="123" t="s">
        <v>154</v>
      </c>
      <c r="K42" s="335"/>
      <c r="L42" s="400"/>
      <c r="M42" s="388"/>
      <c r="N42" s="388"/>
      <c r="O42" s="388"/>
    </row>
    <row r="43" spans="1:15" x14ac:dyDescent="0.2">
      <c r="A43" s="388"/>
      <c r="B43" s="388"/>
      <c r="C43" s="388"/>
      <c r="D43" s="388"/>
      <c r="E43" s="353"/>
      <c r="F43" s="388"/>
      <c r="G43" s="388"/>
      <c r="H43" s="48" t="s">
        <v>160</v>
      </c>
      <c r="I43" s="122" t="s">
        <v>161</v>
      </c>
      <c r="J43" s="123" t="s">
        <v>162</v>
      </c>
      <c r="K43" s="335"/>
      <c r="L43" s="400"/>
      <c r="M43" s="388"/>
      <c r="N43" s="388"/>
      <c r="O43" s="388"/>
    </row>
    <row r="44" spans="1:15" x14ac:dyDescent="0.2">
      <c r="A44" s="388"/>
      <c r="B44" s="388"/>
      <c r="C44" s="388"/>
      <c r="D44" s="388"/>
      <c r="E44" s="353"/>
      <c r="F44" s="388"/>
      <c r="G44" s="388"/>
      <c r="H44" s="48" t="s">
        <v>163</v>
      </c>
      <c r="I44" s="122" t="s">
        <v>164</v>
      </c>
      <c r="J44" s="123" t="s">
        <v>165</v>
      </c>
      <c r="K44" s="335"/>
      <c r="L44" s="400"/>
      <c r="M44" s="388"/>
      <c r="N44" s="388"/>
      <c r="O44" s="388"/>
    </row>
    <row r="45" spans="1:15" x14ac:dyDescent="0.2">
      <c r="A45" s="388"/>
      <c r="B45" s="388"/>
      <c r="C45" s="388"/>
      <c r="D45" s="388"/>
      <c r="E45" s="353"/>
      <c r="F45" s="388"/>
      <c r="G45" s="388"/>
      <c r="H45" s="48" t="s">
        <v>166</v>
      </c>
      <c r="I45" s="122" t="s">
        <v>167</v>
      </c>
      <c r="J45" s="123" t="s">
        <v>168</v>
      </c>
      <c r="K45" s="335"/>
      <c r="L45" s="400"/>
      <c r="M45" s="388"/>
      <c r="N45" s="388"/>
      <c r="O45" s="388"/>
    </row>
    <row r="46" spans="1:15" x14ac:dyDescent="0.2">
      <c r="A46" s="388"/>
      <c r="B46" s="388"/>
      <c r="C46" s="388"/>
      <c r="D46" s="388"/>
      <c r="E46" s="353"/>
      <c r="F46" s="388"/>
      <c r="G46" s="388"/>
      <c r="H46" s="48" t="s">
        <v>169</v>
      </c>
      <c r="I46" s="122" t="s">
        <v>170</v>
      </c>
      <c r="J46" s="123" t="s">
        <v>171</v>
      </c>
      <c r="K46" s="335"/>
      <c r="L46" s="400"/>
      <c r="M46" s="388"/>
      <c r="N46" s="388"/>
      <c r="O46" s="388"/>
    </row>
    <row r="47" spans="1:15" x14ac:dyDescent="0.2">
      <c r="A47" s="388"/>
      <c r="B47" s="388"/>
      <c r="C47" s="388"/>
      <c r="D47" s="388"/>
      <c r="E47" s="353"/>
      <c r="F47" s="388"/>
      <c r="G47" s="388"/>
      <c r="H47" s="48" t="s">
        <v>172</v>
      </c>
      <c r="I47" s="122" t="s">
        <v>173</v>
      </c>
      <c r="J47" s="123" t="s">
        <v>174</v>
      </c>
      <c r="K47" s="335"/>
      <c r="L47" s="400"/>
      <c r="M47" s="388"/>
      <c r="N47" s="388"/>
      <c r="O47" s="388"/>
    </row>
    <row r="48" spans="1:15" x14ac:dyDescent="0.2">
      <c r="A48" s="388"/>
      <c r="B48" s="388"/>
      <c r="C48" s="388"/>
      <c r="D48" s="388"/>
      <c r="E48" s="353"/>
      <c r="F48" s="388"/>
      <c r="G48" s="388"/>
      <c r="H48" s="48" t="s">
        <v>175</v>
      </c>
      <c r="I48" s="122" t="s">
        <v>173</v>
      </c>
      <c r="J48" s="123" t="s">
        <v>176</v>
      </c>
      <c r="K48" s="335"/>
      <c r="L48" s="400"/>
      <c r="M48" s="388"/>
      <c r="N48" s="388"/>
      <c r="O48" s="388"/>
    </row>
    <row r="49" spans="1:15" x14ac:dyDescent="0.2">
      <c r="A49" s="389"/>
      <c r="B49" s="389"/>
      <c r="C49" s="389"/>
      <c r="D49" s="389"/>
      <c r="E49" s="354"/>
      <c r="F49" s="389"/>
      <c r="G49" s="389"/>
      <c r="H49" s="408" t="s">
        <v>63</v>
      </c>
      <c r="I49" s="406"/>
      <c r="J49" s="127" t="s">
        <v>177</v>
      </c>
      <c r="K49" s="336"/>
      <c r="L49" s="401"/>
      <c r="M49" s="389"/>
      <c r="N49" s="389"/>
      <c r="O49" s="389"/>
    </row>
    <row r="50" spans="1:15" ht="31.5" x14ac:dyDescent="0.2">
      <c r="A50" s="390" t="s">
        <v>14</v>
      </c>
      <c r="B50" s="411" t="s">
        <v>114</v>
      </c>
      <c r="C50" s="409" t="s">
        <v>115</v>
      </c>
      <c r="D50" s="409" t="s">
        <v>178</v>
      </c>
      <c r="E50" s="349">
        <v>43913</v>
      </c>
      <c r="F50" s="409" t="s">
        <v>179</v>
      </c>
      <c r="G50" s="409" t="s">
        <v>19</v>
      </c>
      <c r="H50" s="15" t="s">
        <v>180</v>
      </c>
      <c r="I50" s="19" t="s">
        <v>181</v>
      </c>
      <c r="J50" s="20" t="s">
        <v>182</v>
      </c>
      <c r="K50" s="267"/>
      <c r="L50" s="404">
        <v>37939</v>
      </c>
      <c r="M50" s="390" t="s">
        <v>23</v>
      </c>
      <c r="N50" s="390" t="s">
        <v>24</v>
      </c>
      <c r="O50" s="387" t="s">
        <v>25</v>
      </c>
    </row>
    <row r="51" spans="1:15" ht="31.5" x14ac:dyDescent="0.2">
      <c r="A51" s="388"/>
      <c r="B51" s="388"/>
      <c r="C51" s="388"/>
      <c r="D51" s="388"/>
      <c r="E51" s="350"/>
      <c r="F51" s="388"/>
      <c r="G51" s="388"/>
      <c r="H51" s="15" t="s">
        <v>184</v>
      </c>
      <c r="I51" s="19" t="s">
        <v>181</v>
      </c>
      <c r="J51" s="20" t="s">
        <v>185</v>
      </c>
      <c r="K51" s="333"/>
      <c r="L51" s="400"/>
      <c r="M51" s="388"/>
      <c r="N51" s="388"/>
      <c r="O51" s="388"/>
    </row>
    <row r="52" spans="1:15" ht="31.5" x14ac:dyDescent="0.2">
      <c r="A52" s="388"/>
      <c r="B52" s="388"/>
      <c r="C52" s="388"/>
      <c r="D52" s="388"/>
      <c r="E52" s="350"/>
      <c r="F52" s="388"/>
      <c r="G52" s="388"/>
      <c r="H52" s="15" t="s">
        <v>186</v>
      </c>
      <c r="I52" s="19" t="s">
        <v>181</v>
      </c>
      <c r="J52" s="20" t="s">
        <v>187</v>
      </c>
      <c r="K52" s="333"/>
      <c r="L52" s="400"/>
      <c r="M52" s="388"/>
      <c r="N52" s="388"/>
      <c r="O52" s="388"/>
    </row>
    <row r="53" spans="1:15" ht="31.5" x14ac:dyDescent="0.2">
      <c r="A53" s="388"/>
      <c r="B53" s="388"/>
      <c r="C53" s="388"/>
      <c r="D53" s="388"/>
      <c r="E53" s="350"/>
      <c r="F53" s="388"/>
      <c r="G53" s="388"/>
      <c r="H53" s="15" t="s">
        <v>188</v>
      </c>
      <c r="I53" s="19" t="s">
        <v>181</v>
      </c>
      <c r="J53" s="20" t="s">
        <v>182</v>
      </c>
      <c r="K53" s="333"/>
      <c r="L53" s="400"/>
      <c r="M53" s="388"/>
      <c r="N53" s="388"/>
      <c r="O53" s="388"/>
    </row>
    <row r="54" spans="1:15" x14ac:dyDescent="0.2">
      <c r="A54" s="389"/>
      <c r="B54" s="389"/>
      <c r="C54" s="389"/>
      <c r="D54" s="389"/>
      <c r="E54" s="351"/>
      <c r="F54" s="389"/>
      <c r="G54" s="389"/>
      <c r="H54" s="405" t="s">
        <v>63</v>
      </c>
      <c r="I54" s="406"/>
      <c r="J54" s="22" t="s">
        <v>183</v>
      </c>
      <c r="K54" s="334"/>
      <c r="L54" s="401"/>
      <c r="M54" s="389"/>
      <c r="N54" s="389"/>
      <c r="O54" s="389"/>
    </row>
    <row r="55" spans="1:15" x14ac:dyDescent="0.2">
      <c r="A55" s="402" t="s">
        <v>14</v>
      </c>
      <c r="B55" s="415" t="s">
        <v>189</v>
      </c>
      <c r="C55" s="414" t="s">
        <v>190</v>
      </c>
      <c r="D55" s="414" t="s">
        <v>191</v>
      </c>
      <c r="E55" s="352">
        <v>43913</v>
      </c>
      <c r="F55" s="414" t="s">
        <v>192</v>
      </c>
      <c r="G55" s="414" t="s">
        <v>19</v>
      </c>
      <c r="H55" s="48" t="s">
        <v>193</v>
      </c>
      <c r="I55" s="122" t="s">
        <v>194</v>
      </c>
      <c r="J55" s="123" t="s">
        <v>195</v>
      </c>
      <c r="K55" s="266"/>
      <c r="L55" s="399">
        <v>4720</v>
      </c>
      <c r="M55" s="402" t="s">
        <v>23</v>
      </c>
      <c r="N55" s="402" t="s">
        <v>24</v>
      </c>
      <c r="O55" s="403" t="s">
        <v>25</v>
      </c>
    </row>
    <row r="56" spans="1:15" x14ac:dyDescent="0.2">
      <c r="A56" s="388"/>
      <c r="B56" s="388"/>
      <c r="C56" s="388"/>
      <c r="D56" s="388"/>
      <c r="E56" s="353"/>
      <c r="F56" s="388"/>
      <c r="G56" s="388"/>
      <c r="H56" s="48" t="s">
        <v>197</v>
      </c>
      <c r="I56" s="122" t="s">
        <v>198</v>
      </c>
      <c r="J56" s="123" t="s">
        <v>199</v>
      </c>
      <c r="K56" s="335"/>
      <c r="L56" s="400"/>
      <c r="M56" s="388"/>
      <c r="N56" s="388"/>
      <c r="O56" s="388"/>
    </row>
    <row r="57" spans="1:15" x14ac:dyDescent="0.2">
      <c r="A57" s="388"/>
      <c r="B57" s="388"/>
      <c r="C57" s="388"/>
      <c r="D57" s="388"/>
      <c r="E57" s="353"/>
      <c r="F57" s="388"/>
      <c r="G57" s="388"/>
      <c r="H57" s="48" t="s">
        <v>200</v>
      </c>
      <c r="I57" s="122" t="s">
        <v>198</v>
      </c>
      <c r="J57" s="123" t="s">
        <v>201</v>
      </c>
      <c r="K57" s="335"/>
      <c r="L57" s="400"/>
      <c r="M57" s="388"/>
      <c r="N57" s="388"/>
      <c r="O57" s="388"/>
    </row>
    <row r="58" spans="1:15" x14ac:dyDescent="0.2">
      <c r="A58" s="389"/>
      <c r="B58" s="389"/>
      <c r="C58" s="389"/>
      <c r="D58" s="389"/>
      <c r="E58" s="354"/>
      <c r="F58" s="389"/>
      <c r="G58" s="389"/>
      <c r="H58" s="408" t="s">
        <v>63</v>
      </c>
      <c r="I58" s="406"/>
      <c r="J58" s="127" t="s">
        <v>196</v>
      </c>
      <c r="K58" s="336"/>
      <c r="L58" s="401"/>
      <c r="M58" s="389"/>
      <c r="N58" s="389"/>
      <c r="O58" s="389"/>
    </row>
    <row r="59" spans="1:15" ht="31.5" x14ac:dyDescent="0.2">
      <c r="A59" s="390" t="s">
        <v>14</v>
      </c>
      <c r="B59" s="411" t="s">
        <v>202</v>
      </c>
      <c r="C59" s="409" t="s">
        <v>203</v>
      </c>
      <c r="D59" s="409" t="s">
        <v>204</v>
      </c>
      <c r="E59" s="349">
        <v>43913</v>
      </c>
      <c r="F59" s="409" t="s">
        <v>205</v>
      </c>
      <c r="G59" s="409" t="s">
        <v>19</v>
      </c>
      <c r="H59" s="15" t="s">
        <v>206</v>
      </c>
      <c r="I59" s="19" t="s">
        <v>207</v>
      </c>
      <c r="J59" s="20" t="s">
        <v>208</v>
      </c>
      <c r="K59" s="267"/>
      <c r="L59" s="404">
        <v>2400</v>
      </c>
      <c r="M59" s="390" t="s">
        <v>23</v>
      </c>
      <c r="N59" s="390" t="s">
        <v>24</v>
      </c>
      <c r="O59" s="387" t="s">
        <v>25</v>
      </c>
    </row>
    <row r="60" spans="1:15" ht="31.5" x14ac:dyDescent="0.2">
      <c r="A60" s="388"/>
      <c r="B60" s="388"/>
      <c r="C60" s="388"/>
      <c r="D60" s="388"/>
      <c r="E60" s="350"/>
      <c r="F60" s="388"/>
      <c r="G60" s="388"/>
      <c r="H60" s="15" t="s">
        <v>210</v>
      </c>
      <c r="I60" s="19" t="s">
        <v>211</v>
      </c>
      <c r="J60" s="20" t="s">
        <v>208</v>
      </c>
      <c r="K60" s="333"/>
      <c r="L60" s="400"/>
      <c r="M60" s="388"/>
      <c r="N60" s="388"/>
      <c r="O60" s="388"/>
    </row>
    <row r="61" spans="1:15" x14ac:dyDescent="0.2">
      <c r="A61" s="389"/>
      <c r="B61" s="389"/>
      <c r="C61" s="389"/>
      <c r="D61" s="389"/>
      <c r="E61" s="351"/>
      <c r="F61" s="389"/>
      <c r="G61" s="389"/>
      <c r="H61" s="405" t="s">
        <v>63</v>
      </c>
      <c r="I61" s="406"/>
      <c r="J61" s="22" t="s">
        <v>209</v>
      </c>
      <c r="K61" s="334"/>
      <c r="L61" s="401"/>
      <c r="M61" s="389"/>
      <c r="N61" s="389"/>
      <c r="O61" s="389"/>
    </row>
    <row r="62" spans="1:15" x14ac:dyDescent="0.2">
      <c r="A62" s="402" t="s">
        <v>14</v>
      </c>
      <c r="B62" s="415" t="s">
        <v>212</v>
      </c>
      <c r="C62" s="414" t="s">
        <v>213</v>
      </c>
      <c r="D62" s="414" t="s">
        <v>214</v>
      </c>
      <c r="E62" s="352">
        <v>43917</v>
      </c>
      <c r="F62" s="414" t="s">
        <v>215</v>
      </c>
      <c r="G62" s="414" t="s">
        <v>19</v>
      </c>
      <c r="H62" s="48" t="s">
        <v>216</v>
      </c>
      <c r="I62" s="122" t="s">
        <v>217</v>
      </c>
      <c r="J62" s="123" t="s">
        <v>218</v>
      </c>
      <c r="K62" s="266"/>
      <c r="L62" s="399">
        <v>3009.5</v>
      </c>
      <c r="M62" s="402" t="s">
        <v>23</v>
      </c>
      <c r="N62" s="402" t="s">
        <v>24</v>
      </c>
      <c r="O62" s="403" t="s">
        <v>25</v>
      </c>
    </row>
    <row r="63" spans="1:15" x14ac:dyDescent="0.2">
      <c r="A63" s="388"/>
      <c r="B63" s="388"/>
      <c r="C63" s="388"/>
      <c r="D63" s="388"/>
      <c r="E63" s="353"/>
      <c r="F63" s="388"/>
      <c r="G63" s="388"/>
      <c r="H63" s="48" t="s">
        <v>220</v>
      </c>
      <c r="I63" s="122" t="s">
        <v>221</v>
      </c>
      <c r="J63" s="123" t="s">
        <v>222</v>
      </c>
      <c r="K63" s="335"/>
      <c r="L63" s="400"/>
      <c r="M63" s="388"/>
      <c r="N63" s="388"/>
      <c r="O63" s="388"/>
    </row>
    <row r="64" spans="1:15" x14ac:dyDescent="0.2">
      <c r="A64" s="388"/>
      <c r="B64" s="388"/>
      <c r="C64" s="388"/>
      <c r="D64" s="388"/>
      <c r="E64" s="353"/>
      <c r="F64" s="388"/>
      <c r="G64" s="388"/>
      <c r="H64" s="48" t="s">
        <v>223</v>
      </c>
      <c r="I64" s="122" t="s">
        <v>224</v>
      </c>
      <c r="J64" s="123" t="s">
        <v>225</v>
      </c>
      <c r="K64" s="335"/>
      <c r="L64" s="400"/>
      <c r="M64" s="388"/>
      <c r="N64" s="388"/>
      <c r="O64" s="388"/>
    </row>
    <row r="65" spans="1:28" x14ac:dyDescent="0.2">
      <c r="A65" s="388"/>
      <c r="B65" s="388"/>
      <c r="C65" s="388"/>
      <c r="D65" s="388"/>
      <c r="E65" s="353"/>
      <c r="F65" s="388"/>
      <c r="G65" s="388"/>
      <c r="H65" s="48" t="s">
        <v>226</v>
      </c>
      <c r="I65" s="122" t="s">
        <v>227</v>
      </c>
      <c r="J65" s="123" t="s">
        <v>228</v>
      </c>
      <c r="K65" s="335"/>
      <c r="L65" s="400"/>
      <c r="M65" s="388"/>
      <c r="N65" s="388"/>
      <c r="O65" s="388"/>
    </row>
    <row r="66" spans="1:28" x14ac:dyDescent="0.2">
      <c r="A66" s="389"/>
      <c r="B66" s="389"/>
      <c r="C66" s="389"/>
      <c r="D66" s="389"/>
      <c r="E66" s="354"/>
      <c r="F66" s="389"/>
      <c r="G66" s="389"/>
      <c r="H66" s="408" t="s">
        <v>63</v>
      </c>
      <c r="I66" s="406"/>
      <c r="J66" s="127" t="s">
        <v>219</v>
      </c>
      <c r="K66" s="336"/>
      <c r="L66" s="401"/>
      <c r="M66" s="389"/>
      <c r="N66" s="389"/>
      <c r="O66" s="389"/>
    </row>
    <row r="67" spans="1:28" x14ac:dyDescent="0.2">
      <c r="A67" s="390" t="s">
        <v>14</v>
      </c>
      <c r="B67" s="411" t="s">
        <v>121</v>
      </c>
      <c r="C67" s="409" t="s">
        <v>122</v>
      </c>
      <c r="D67" s="409" t="s">
        <v>229</v>
      </c>
      <c r="E67" s="349">
        <v>43923</v>
      </c>
      <c r="F67" s="409" t="s">
        <v>230</v>
      </c>
      <c r="G67" s="409" t="s">
        <v>19</v>
      </c>
      <c r="H67" s="15" t="s">
        <v>231</v>
      </c>
      <c r="I67" s="19" t="s">
        <v>232</v>
      </c>
      <c r="J67" s="20" t="s">
        <v>233</v>
      </c>
      <c r="K67" s="267"/>
      <c r="L67" s="404">
        <v>10775</v>
      </c>
      <c r="M67" s="390" t="s">
        <v>23</v>
      </c>
      <c r="N67" s="390" t="s">
        <v>24</v>
      </c>
      <c r="O67" s="387" t="s">
        <v>25</v>
      </c>
    </row>
    <row r="68" spans="1:28" x14ac:dyDescent="0.2">
      <c r="A68" s="388"/>
      <c r="B68" s="388"/>
      <c r="C68" s="388"/>
      <c r="D68" s="388"/>
      <c r="E68" s="350"/>
      <c r="F68" s="388"/>
      <c r="G68" s="388"/>
      <c r="H68" s="15" t="s">
        <v>235</v>
      </c>
      <c r="I68" s="19" t="s">
        <v>236</v>
      </c>
      <c r="J68" s="20" t="s">
        <v>237</v>
      </c>
      <c r="K68" s="333"/>
      <c r="L68" s="400"/>
      <c r="M68" s="388"/>
      <c r="N68" s="388"/>
      <c r="O68" s="388"/>
    </row>
    <row r="69" spans="1:28" x14ac:dyDescent="0.2">
      <c r="A69" s="389"/>
      <c r="B69" s="389"/>
      <c r="C69" s="389"/>
      <c r="D69" s="389"/>
      <c r="E69" s="351"/>
      <c r="F69" s="389"/>
      <c r="G69" s="389"/>
      <c r="H69" s="405" t="s">
        <v>63</v>
      </c>
      <c r="I69" s="406"/>
      <c r="J69" s="22" t="s">
        <v>234</v>
      </c>
      <c r="K69" s="334"/>
      <c r="L69" s="401"/>
      <c r="M69" s="389"/>
      <c r="N69" s="389"/>
      <c r="O69" s="389"/>
    </row>
    <row r="70" spans="1:28" ht="31.5" x14ac:dyDescent="0.2">
      <c r="A70" s="120" t="s">
        <v>14</v>
      </c>
      <c r="B70" s="48" t="s">
        <v>114</v>
      </c>
      <c r="C70" s="121" t="s">
        <v>115</v>
      </c>
      <c r="D70" s="121" t="s">
        <v>238</v>
      </c>
      <c r="E70" s="317">
        <v>43922</v>
      </c>
      <c r="F70" s="121" t="s">
        <v>239</v>
      </c>
      <c r="G70" s="121" t="s">
        <v>19</v>
      </c>
      <c r="H70" s="48" t="s">
        <v>240</v>
      </c>
      <c r="I70" s="122" t="s">
        <v>241</v>
      </c>
      <c r="J70" s="123" t="s">
        <v>242</v>
      </c>
      <c r="K70" s="123"/>
      <c r="L70" s="123">
        <v>2660</v>
      </c>
      <c r="M70" s="120" t="s">
        <v>23</v>
      </c>
      <c r="N70" s="120" t="s">
        <v>24</v>
      </c>
      <c r="O70" s="124" t="s">
        <v>25</v>
      </c>
    </row>
    <row r="71" spans="1:28" x14ac:dyDescent="0.2">
      <c r="A71" s="125" t="s">
        <v>14</v>
      </c>
      <c r="B71" s="15" t="s">
        <v>15</v>
      </c>
      <c r="C71" s="16" t="s">
        <v>16</v>
      </c>
      <c r="D71" s="16" t="s">
        <v>243</v>
      </c>
      <c r="E71" s="318">
        <v>43928</v>
      </c>
      <c r="F71" s="16" t="s">
        <v>244</v>
      </c>
      <c r="G71" s="16" t="s">
        <v>19</v>
      </c>
      <c r="H71" s="15" t="s">
        <v>245</v>
      </c>
      <c r="I71" s="19" t="s">
        <v>246</v>
      </c>
      <c r="J71" s="20" t="s">
        <v>247</v>
      </c>
      <c r="K71" s="20"/>
      <c r="L71" s="20">
        <v>8100</v>
      </c>
      <c r="M71" s="125" t="s">
        <v>23</v>
      </c>
      <c r="N71" s="125" t="s">
        <v>24</v>
      </c>
      <c r="O71" s="126" t="s">
        <v>25</v>
      </c>
    </row>
    <row r="72" spans="1:28" ht="31.5" x14ac:dyDescent="0.2">
      <c r="A72" s="120" t="s">
        <v>14</v>
      </c>
      <c r="B72" s="48" t="s">
        <v>145</v>
      </c>
      <c r="C72" s="121" t="s">
        <v>146</v>
      </c>
      <c r="D72" s="121" t="s">
        <v>248</v>
      </c>
      <c r="E72" s="317">
        <v>43927</v>
      </c>
      <c r="F72" s="121" t="s">
        <v>249</v>
      </c>
      <c r="G72" s="121" t="s">
        <v>19</v>
      </c>
      <c r="H72" s="48" t="s">
        <v>250</v>
      </c>
      <c r="I72" s="122" t="s">
        <v>251</v>
      </c>
      <c r="J72" s="123" t="s">
        <v>252</v>
      </c>
      <c r="K72" s="123"/>
      <c r="L72" s="123">
        <v>2495</v>
      </c>
      <c r="M72" s="120" t="s">
        <v>23</v>
      </c>
      <c r="N72" s="120" t="s">
        <v>24</v>
      </c>
      <c r="O72" s="124" t="s">
        <v>25</v>
      </c>
      <c r="P72" s="31"/>
      <c r="Q72" s="313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ht="31.5" x14ac:dyDescent="0.2">
      <c r="A73" s="125" t="s">
        <v>14</v>
      </c>
      <c r="B73" s="15" t="s">
        <v>15</v>
      </c>
      <c r="C73" s="16" t="s">
        <v>16</v>
      </c>
      <c r="D73" s="16" t="s">
        <v>253</v>
      </c>
      <c r="E73" s="318">
        <v>43945</v>
      </c>
      <c r="F73" s="16" t="s">
        <v>254</v>
      </c>
      <c r="G73" s="16" t="s">
        <v>19</v>
      </c>
      <c r="H73" s="15" t="s">
        <v>255</v>
      </c>
      <c r="I73" s="19" t="s">
        <v>256</v>
      </c>
      <c r="J73" s="20" t="s">
        <v>257</v>
      </c>
      <c r="K73" s="20"/>
      <c r="L73" s="20">
        <v>50000</v>
      </c>
      <c r="M73" s="125" t="s">
        <v>23</v>
      </c>
      <c r="N73" s="125" t="s">
        <v>24</v>
      </c>
      <c r="O73" s="126" t="s">
        <v>25</v>
      </c>
    </row>
    <row r="74" spans="1:28" x14ac:dyDescent="0.2">
      <c r="A74" s="402" t="s">
        <v>14</v>
      </c>
      <c r="B74" s="415" t="s">
        <v>258</v>
      </c>
      <c r="C74" s="414" t="s">
        <v>259</v>
      </c>
      <c r="D74" s="414" t="s">
        <v>260</v>
      </c>
      <c r="E74" s="352">
        <v>43937</v>
      </c>
      <c r="F74" s="414" t="s">
        <v>261</v>
      </c>
      <c r="G74" s="414" t="s">
        <v>19</v>
      </c>
      <c r="H74" s="48" t="s">
        <v>262</v>
      </c>
      <c r="I74" s="122" t="s">
        <v>263</v>
      </c>
      <c r="J74" s="123" t="s">
        <v>264</v>
      </c>
      <c r="K74" s="266"/>
      <c r="L74" s="399">
        <v>2201</v>
      </c>
      <c r="M74" s="402" t="s">
        <v>23</v>
      </c>
      <c r="N74" s="402" t="s">
        <v>24</v>
      </c>
      <c r="O74" s="403" t="s">
        <v>25</v>
      </c>
    </row>
    <row r="75" spans="1:28" x14ac:dyDescent="0.2">
      <c r="A75" s="388"/>
      <c r="B75" s="388"/>
      <c r="C75" s="388"/>
      <c r="D75" s="388"/>
      <c r="E75" s="353"/>
      <c r="F75" s="388"/>
      <c r="G75" s="388"/>
      <c r="H75" s="48" t="s">
        <v>266</v>
      </c>
      <c r="I75" s="122" t="s">
        <v>267</v>
      </c>
      <c r="J75" s="123" t="s">
        <v>268</v>
      </c>
      <c r="K75" s="335"/>
      <c r="L75" s="400"/>
      <c r="M75" s="388"/>
      <c r="N75" s="388"/>
      <c r="O75" s="388"/>
    </row>
    <row r="76" spans="1:28" x14ac:dyDescent="0.2">
      <c r="A76" s="388"/>
      <c r="B76" s="388"/>
      <c r="C76" s="388"/>
      <c r="D76" s="388"/>
      <c r="E76" s="353"/>
      <c r="F76" s="388"/>
      <c r="G76" s="388"/>
      <c r="H76" s="48" t="s">
        <v>269</v>
      </c>
      <c r="I76" s="122" t="s">
        <v>270</v>
      </c>
      <c r="J76" s="123" t="s">
        <v>271</v>
      </c>
      <c r="K76" s="335"/>
      <c r="L76" s="400"/>
      <c r="M76" s="388"/>
      <c r="N76" s="388"/>
      <c r="O76" s="388"/>
    </row>
    <row r="77" spans="1:28" x14ac:dyDescent="0.2">
      <c r="A77" s="389"/>
      <c r="B77" s="389"/>
      <c r="C77" s="389"/>
      <c r="D77" s="389"/>
      <c r="E77" s="354"/>
      <c r="F77" s="389"/>
      <c r="G77" s="389"/>
      <c r="H77" s="408" t="s">
        <v>63</v>
      </c>
      <c r="I77" s="406"/>
      <c r="J77" s="127" t="s">
        <v>265</v>
      </c>
      <c r="K77" s="336"/>
      <c r="L77" s="401"/>
      <c r="M77" s="389"/>
      <c r="N77" s="389"/>
      <c r="O77" s="389"/>
    </row>
    <row r="78" spans="1:28" ht="31.5" x14ac:dyDescent="0.2">
      <c r="A78" s="125" t="s">
        <v>14</v>
      </c>
      <c r="B78" s="15" t="s">
        <v>272</v>
      </c>
      <c r="C78" s="16" t="s">
        <v>259</v>
      </c>
      <c r="D78" s="16" t="s">
        <v>273</v>
      </c>
      <c r="E78" s="318">
        <v>43950</v>
      </c>
      <c r="F78" s="16" t="s">
        <v>274</v>
      </c>
      <c r="G78" s="16" t="s">
        <v>19</v>
      </c>
      <c r="H78" s="15" t="s">
        <v>275</v>
      </c>
      <c r="I78" s="19" t="s">
        <v>276</v>
      </c>
      <c r="J78" s="20" t="s">
        <v>277</v>
      </c>
      <c r="K78" s="20"/>
      <c r="L78" s="20">
        <v>13000</v>
      </c>
      <c r="M78" s="125" t="s">
        <v>23</v>
      </c>
      <c r="N78" s="125" t="s">
        <v>24</v>
      </c>
      <c r="O78" s="126" t="s">
        <v>25</v>
      </c>
    </row>
    <row r="79" spans="1:28" ht="63" x14ac:dyDescent="0.2">
      <c r="A79" s="120" t="s">
        <v>14</v>
      </c>
      <c r="B79" s="48" t="s">
        <v>278</v>
      </c>
      <c r="C79" s="121" t="s">
        <v>279</v>
      </c>
      <c r="D79" s="121" t="s">
        <v>280</v>
      </c>
      <c r="E79" s="317">
        <v>43950</v>
      </c>
      <c r="F79" s="121" t="s">
        <v>281</v>
      </c>
      <c r="G79" s="121" t="s">
        <v>19</v>
      </c>
      <c r="H79" s="48" t="s">
        <v>282</v>
      </c>
      <c r="I79" s="122" t="s">
        <v>283</v>
      </c>
      <c r="J79" s="123" t="s">
        <v>284</v>
      </c>
      <c r="K79" s="123"/>
      <c r="L79" s="123">
        <v>28000</v>
      </c>
      <c r="M79" s="120" t="s">
        <v>23</v>
      </c>
      <c r="N79" s="120" t="s">
        <v>24</v>
      </c>
      <c r="O79" s="124" t="s">
        <v>25</v>
      </c>
    </row>
    <row r="80" spans="1:28" x14ac:dyDescent="0.2">
      <c r="A80" s="390" t="s">
        <v>14</v>
      </c>
      <c r="B80" s="411" t="s">
        <v>285</v>
      </c>
      <c r="C80" s="409" t="s">
        <v>286</v>
      </c>
      <c r="D80" s="409" t="s">
        <v>287</v>
      </c>
      <c r="E80" s="349">
        <v>43949</v>
      </c>
      <c r="F80" s="409" t="s">
        <v>288</v>
      </c>
      <c r="G80" s="409" t="s">
        <v>19</v>
      </c>
      <c r="H80" s="15" t="s">
        <v>289</v>
      </c>
      <c r="I80" s="19" t="s">
        <v>290</v>
      </c>
      <c r="J80" s="20" t="s">
        <v>291</v>
      </c>
      <c r="K80" s="267"/>
      <c r="L80" s="404">
        <v>111341</v>
      </c>
      <c r="M80" s="390" t="s">
        <v>23</v>
      </c>
      <c r="N80" s="390" t="s">
        <v>24</v>
      </c>
      <c r="O80" s="387" t="s">
        <v>25</v>
      </c>
    </row>
    <row r="81" spans="1:15" x14ac:dyDescent="0.2">
      <c r="A81" s="388"/>
      <c r="B81" s="388"/>
      <c r="C81" s="388"/>
      <c r="D81" s="388"/>
      <c r="E81" s="350"/>
      <c r="F81" s="388"/>
      <c r="G81" s="388"/>
      <c r="H81" s="15" t="s">
        <v>293</v>
      </c>
      <c r="I81" s="19" t="s">
        <v>294</v>
      </c>
      <c r="J81" s="20" t="s">
        <v>295</v>
      </c>
      <c r="K81" s="333"/>
      <c r="L81" s="400"/>
      <c r="M81" s="388"/>
      <c r="N81" s="388"/>
      <c r="O81" s="388"/>
    </row>
    <row r="82" spans="1:15" x14ac:dyDescent="0.2">
      <c r="A82" s="388"/>
      <c r="B82" s="388"/>
      <c r="C82" s="388"/>
      <c r="D82" s="388"/>
      <c r="E82" s="350"/>
      <c r="F82" s="388"/>
      <c r="G82" s="388"/>
      <c r="H82" s="15" t="s">
        <v>296</v>
      </c>
      <c r="I82" s="19" t="s">
        <v>294</v>
      </c>
      <c r="J82" s="20" t="s">
        <v>297</v>
      </c>
      <c r="K82" s="333"/>
      <c r="L82" s="400"/>
      <c r="M82" s="388"/>
      <c r="N82" s="388"/>
      <c r="O82" s="388"/>
    </row>
    <row r="83" spans="1:15" x14ac:dyDescent="0.2">
      <c r="A83" s="388"/>
      <c r="B83" s="388"/>
      <c r="C83" s="388"/>
      <c r="D83" s="388"/>
      <c r="E83" s="350"/>
      <c r="F83" s="388"/>
      <c r="G83" s="388"/>
      <c r="H83" s="15" t="s">
        <v>298</v>
      </c>
      <c r="I83" s="19" t="s">
        <v>294</v>
      </c>
      <c r="J83" s="20" t="s">
        <v>228</v>
      </c>
      <c r="K83" s="333"/>
      <c r="L83" s="400"/>
      <c r="M83" s="388"/>
      <c r="N83" s="388"/>
      <c r="O83" s="388"/>
    </row>
    <row r="84" spans="1:15" x14ac:dyDescent="0.2">
      <c r="A84" s="389"/>
      <c r="B84" s="389"/>
      <c r="C84" s="389"/>
      <c r="D84" s="389"/>
      <c r="E84" s="351"/>
      <c r="F84" s="389"/>
      <c r="G84" s="389"/>
      <c r="H84" s="405" t="s">
        <v>63</v>
      </c>
      <c r="I84" s="406"/>
      <c r="J84" s="22" t="s">
        <v>292</v>
      </c>
      <c r="K84" s="334"/>
      <c r="L84" s="401"/>
      <c r="M84" s="389"/>
      <c r="N84" s="389"/>
      <c r="O84" s="389"/>
    </row>
    <row r="85" spans="1:15" ht="31.5" x14ac:dyDescent="0.2">
      <c r="A85" s="120" t="s">
        <v>14</v>
      </c>
      <c r="B85" s="48" t="s">
        <v>299</v>
      </c>
      <c r="C85" s="121" t="s">
        <v>300</v>
      </c>
      <c r="D85" s="121" t="s">
        <v>301</v>
      </c>
      <c r="E85" s="317">
        <v>43956</v>
      </c>
      <c r="F85" s="121" t="s">
        <v>302</v>
      </c>
      <c r="G85" s="121" t="s">
        <v>19</v>
      </c>
      <c r="H85" s="48" t="s">
        <v>303</v>
      </c>
      <c r="I85" s="122" t="s">
        <v>38</v>
      </c>
      <c r="J85" s="123" t="s">
        <v>304</v>
      </c>
      <c r="K85" s="123"/>
      <c r="L85" s="123">
        <v>3560</v>
      </c>
      <c r="M85" s="120" t="s">
        <v>23</v>
      </c>
      <c r="N85" s="120" t="s">
        <v>24</v>
      </c>
      <c r="O85" s="124" t="s">
        <v>25</v>
      </c>
    </row>
    <row r="86" spans="1:15" ht="31.5" x14ac:dyDescent="0.2">
      <c r="A86" s="125" t="s">
        <v>14</v>
      </c>
      <c r="B86" s="15" t="s">
        <v>305</v>
      </c>
      <c r="C86" s="16" t="s">
        <v>259</v>
      </c>
      <c r="D86" s="16" t="s">
        <v>306</v>
      </c>
      <c r="E86" s="318">
        <v>43950</v>
      </c>
      <c r="F86" s="16" t="s">
        <v>307</v>
      </c>
      <c r="G86" s="16" t="s">
        <v>19</v>
      </c>
      <c r="H86" s="15" t="s">
        <v>308</v>
      </c>
      <c r="I86" s="19" t="s">
        <v>309</v>
      </c>
      <c r="J86" s="20" t="s">
        <v>310</v>
      </c>
      <c r="K86" s="20"/>
      <c r="L86" s="20">
        <v>26000</v>
      </c>
      <c r="M86" s="125" t="s">
        <v>23</v>
      </c>
      <c r="N86" s="125" t="s">
        <v>24</v>
      </c>
      <c r="O86" s="126" t="s">
        <v>25</v>
      </c>
    </row>
    <row r="87" spans="1:15" x14ac:dyDescent="0.2">
      <c r="A87" s="402" t="s">
        <v>14</v>
      </c>
      <c r="B87" s="415" t="s">
        <v>121</v>
      </c>
      <c r="C87" s="414" t="s">
        <v>122</v>
      </c>
      <c r="D87" s="414" t="s">
        <v>311</v>
      </c>
      <c r="E87" s="352">
        <v>43941</v>
      </c>
      <c r="F87" s="414" t="s">
        <v>312</v>
      </c>
      <c r="G87" s="414" t="s">
        <v>19</v>
      </c>
      <c r="H87" s="48" t="s">
        <v>313</v>
      </c>
      <c r="I87" s="122" t="s">
        <v>232</v>
      </c>
      <c r="J87" s="123" t="s">
        <v>314</v>
      </c>
      <c r="K87" s="266"/>
      <c r="L87" s="399">
        <v>9050</v>
      </c>
      <c r="M87" s="402" t="s">
        <v>23</v>
      </c>
      <c r="N87" s="402" t="s">
        <v>24</v>
      </c>
      <c r="O87" s="403" t="s">
        <v>25</v>
      </c>
    </row>
    <row r="88" spans="1:15" ht="31.5" x14ac:dyDescent="0.2">
      <c r="A88" s="388"/>
      <c r="B88" s="388"/>
      <c r="C88" s="388"/>
      <c r="D88" s="388"/>
      <c r="E88" s="353"/>
      <c r="F88" s="388"/>
      <c r="G88" s="388"/>
      <c r="H88" s="48" t="s">
        <v>316</v>
      </c>
      <c r="I88" s="122" t="s">
        <v>317</v>
      </c>
      <c r="J88" s="123" t="s">
        <v>318</v>
      </c>
      <c r="K88" s="335"/>
      <c r="L88" s="400"/>
      <c r="M88" s="388"/>
      <c r="N88" s="388"/>
      <c r="O88" s="388"/>
    </row>
    <row r="89" spans="1:15" x14ac:dyDescent="0.2">
      <c r="A89" s="389"/>
      <c r="B89" s="389"/>
      <c r="C89" s="389"/>
      <c r="D89" s="389"/>
      <c r="E89" s="354"/>
      <c r="F89" s="389"/>
      <c r="G89" s="389"/>
      <c r="H89" s="408" t="s">
        <v>63</v>
      </c>
      <c r="I89" s="406"/>
      <c r="J89" s="127" t="s">
        <v>315</v>
      </c>
      <c r="K89" s="336"/>
      <c r="L89" s="401"/>
      <c r="M89" s="389"/>
      <c r="N89" s="389"/>
      <c r="O89" s="389"/>
    </row>
    <row r="90" spans="1:15" ht="63" x14ac:dyDescent="0.2">
      <c r="A90" s="125" t="s">
        <v>14</v>
      </c>
      <c r="B90" s="15" t="s">
        <v>319</v>
      </c>
      <c r="C90" s="16" t="s">
        <v>320</v>
      </c>
      <c r="D90" s="16" t="s">
        <v>321</v>
      </c>
      <c r="E90" s="318">
        <v>43972</v>
      </c>
      <c r="F90" s="16" t="s">
        <v>322</v>
      </c>
      <c r="G90" s="16" t="s">
        <v>19</v>
      </c>
      <c r="H90" s="15" t="s">
        <v>323</v>
      </c>
      <c r="I90" s="19" t="s">
        <v>324</v>
      </c>
      <c r="J90" s="20" t="s">
        <v>325</v>
      </c>
      <c r="K90" s="20"/>
      <c r="L90" s="20">
        <v>5250</v>
      </c>
      <c r="M90" s="125" t="s">
        <v>23</v>
      </c>
      <c r="N90" s="125" t="s">
        <v>24</v>
      </c>
      <c r="O90" s="126" t="s">
        <v>25</v>
      </c>
    </row>
    <row r="91" spans="1:15" x14ac:dyDescent="0.2">
      <c r="A91" s="120" t="s">
        <v>14</v>
      </c>
      <c r="B91" s="48" t="s">
        <v>326</v>
      </c>
      <c r="C91" s="121" t="s">
        <v>327</v>
      </c>
      <c r="D91" s="121" t="s">
        <v>328</v>
      </c>
      <c r="E91" s="317">
        <v>43934</v>
      </c>
      <c r="F91" s="121" t="s">
        <v>329</v>
      </c>
      <c r="G91" s="121" t="s">
        <v>19</v>
      </c>
      <c r="H91" s="48" t="s">
        <v>330</v>
      </c>
      <c r="I91" s="122" t="s">
        <v>331</v>
      </c>
      <c r="J91" s="123" t="s">
        <v>332</v>
      </c>
      <c r="K91" s="123"/>
      <c r="L91" s="127">
        <v>1190.4000000000001</v>
      </c>
      <c r="M91" s="120" t="s">
        <v>23</v>
      </c>
      <c r="N91" s="120" t="s">
        <v>24</v>
      </c>
      <c r="O91" s="124" t="s">
        <v>25</v>
      </c>
    </row>
    <row r="92" spans="1:15" x14ac:dyDescent="0.2">
      <c r="A92" s="125" t="s">
        <v>14</v>
      </c>
      <c r="B92" s="15" t="s">
        <v>333</v>
      </c>
      <c r="C92" s="16" t="s">
        <v>334</v>
      </c>
      <c r="D92" s="16" t="s">
        <v>335</v>
      </c>
      <c r="E92" s="318">
        <v>43950</v>
      </c>
      <c r="F92" s="16" t="s">
        <v>55</v>
      </c>
      <c r="G92" s="16" t="s">
        <v>19</v>
      </c>
      <c r="H92" s="15" t="s">
        <v>336</v>
      </c>
      <c r="I92" s="19" t="s">
        <v>337</v>
      </c>
      <c r="J92" s="20" t="s">
        <v>144</v>
      </c>
      <c r="K92" s="20"/>
      <c r="L92" s="22">
        <v>250</v>
      </c>
      <c r="M92" s="125" t="s">
        <v>23</v>
      </c>
      <c r="N92" s="125" t="s">
        <v>24</v>
      </c>
      <c r="O92" s="126" t="s">
        <v>25</v>
      </c>
    </row>
    <row r="93" spans="1:15" x14ac:dyDescent="0.2">
      <c r="A93" s="402" t="s">
        <v>14</v>
      </c>
      <c r="B93" s="415" t="s">
        <v>338</v>
      </c>
      <c r="C93" s="414" t="s">
        <v>203</v>
      </c>
      <c r="D93" s="414" t="s">
        <v>339</v>
      </c>
      <c r="E93" s="352">
        <v>43936</v>
      </c>
      <c r="F93" s="414" t="s">
        <v>340</v>
      </c>
      <c r="G93" s="414" t="s">
        <v>19</v>
      </c>
      <c r="H93" s="128" t="s">
        <v>341</v>
      </c>
      <c r="I93" s="122" t="s">
        <v>342</v>
      </c>
      <c r="J93" s="123" t="s">
        <v>343</v>
      </c>
      <c r="K93" s="266"/>
      <c r="L93" s="417">
        <v>6264</v>
      </c>
      <c r="M93" s="402" t="s">
        <v>23</v>
      </c>
      <c r="N93" s="402" t="s">
        <v>24</v>
      </c>
      <c r="O93" s="403" t="s">
        <v>25</v>
      </c>
    </row>
    <row r="94" spans="1:15" x14ac:dyDescent="0.2">
      <c r="A94" s="388"/>
      <c r="B94" s="388"/>
      <c r="C94" s="388"/>
      <c r="D94" s="388"/>
      <c r="E94" s="353"/>
      <c r="F94" s="388"/>
      <c r="G94" s="388"/>
      <c r="H94" s="128" t="s">
        <v>345</v>
      </c>
      <c r="I94" s="122" t="s">
        <v>207</v>
      </c>
      <c r="J94" s="123" t="s">
        <v>346</v>
      </c>
      <c r="K94" s="335"/>
      <c r="L94" s="400"/>
      <c r="M94" s="388"/>
      <c r="N94" s="388"/>
      <c r="O94" s="388"/>
    </row>
    <row r="95" spans="1:15" x14ac:dyDescent="0.2">
      <c r="A95" s="389"/>
      <c r="B95" s="389"/>
      <c r="C95" s="389"/>
      <c r="D95" s="389"/>
      <c r="E95" s="354"/>
      <c r="F95" s="389"/>
      <c r="G95" s="389"/>
      <c r="H95" s="418" t="s">
        <v>63</v>
      </c>
      <c r="I95" s="406"/>
      <c r="J95" s="127" t="s">
        <v>344</v>
      </c>
      <c r="K95" s="336"/>
      <c r="L95" s="401"/>
      <c r="M95" s="389"/>
      <c r="N95" s="389"/>
      <c r="O95" s="389"/>
    </row>
    <row r="96" spans="1:15" x14ac:dyDescent="0.2">
      <c r="A96" s="125" t="s">
        <v>14</v>
      </c>
      <c r="B96" s="15" t="s">
        <v>347</v>
      </c>
      <c r="C96" s="16" t="s">
        <v>348</v>
      </c>
      <c r="D96" s="16" t="s">
        <v>349</v>
      </c>
      <c r="E96" s="318">
        <v>43936</v>
      </c>
      <c r="F96" s="16" t="s">
        <v>350</v>
      </c>
      <c r="G96" s="16" t="s">
        <v>19</v>
      </c>
      <c r="H96" s="129" t="s">
        <v>351</v>
      </c>
      <c r="I96" s="19" t="s">
        <v>352</v>
      </c>
      <c r="J96" s="20" t="s">
        <v>353</v>
      </c>
      <c r="K96" s="20"/>
      <c r="L96" s="22">
        <v>10500</v>
      </c>
      <c r="M96" s="125" t="s">
        <v>23</v>
      </c>
      <c r="N96" s="125" t="s">
        <v>24</v>
      </c>
      <c r="O96" s="126" t="s">
        <v>25</v>
      </c>
    </row>
    <row r="97" spans="1:15" x14ac:dyDescent="0.2">
      <c r="A97" s="120" t="s">
        <v>14</v>
      </c>
      <c r="B97" s="48" t="s">
        <v>354</v>
      </c>
      <c r="C97" s="121" t="s">
        <v>41</v>
      </c>
      <c r="D97" s="121" t="s">
        <v>355</v>
      </c>
      <c r="E97" s="317">
        <v>43971</v>
      </c>
      <c r="F97" s="121" t="s">
        <v>356</v>
      </c>
      <c r="G97" s="121" t="s">
        <v>19</v>
      </c>
      <c r="H97" s="48" t="s">
        <v>357</v>
      </c>
      <c r="I97" s="122" t="s">
        <v>358</v>
      </c>
      <c r="J97" s="123" t="s">
        <v>359</v>
      </c>
      <c r="K97" s="123"/>
      <c r="L97" s="127">
        <v>18000</v>
      </c>
      <c r="M97" s="120" t="s">
        <v>23</v>
      </c>
      <c r="N97" s="120" t="s">
        <v>24</v>
      </c>
      <c r="O97" s="124" t="s">
        <v>25</v>
      </c>
    </row>
    <row r="98" spans="1:15" x14ac:dyDescent="0.2">
      <c r="A98" s="125" t="s">
        <v>14</v>
      </c>
      <c r="B98" s="15" t="s">
        <v>360</v>
      </c>
      <c r="C98" s="16" t="s">
        <v>361</v>
      </c>
      <c r="D98" s="16" t="s">
        <v>362</v>
      </c>
      <c r="E98" s="318">
        <v>43971</v>
      </c>
      <c r="F98" s="16" t="s">
        <v>363</v>
      </c>
      <c r="G98" s="16" t="s">
        <v>19</v>
      </c>
      <c r="H98" s="15" t="s">
        <v>364</v>
      </c>
      <c r="I98" s="19" t="s">
        <v>270</v>
      </c>
      <c r="J98" s="20" t="s">
        <v>365</v>
      </c>
      <c r="K98" s="20"/>
      <c r="L98" s="22">
        <v>4500</v>
      </c>
      <c r="M98" s="125" t="s">
        <v>23</v>
      </c>
      <c r="N98" s="125" t="s">
        <v>24</v>
      </c>
      <c r="O98" s="126" t="s">
        <v>25</v>
      </c>
    </row>
    <row r="99" spans="1:15" ht="31.5" x14ac:dyDescent="0.2">
      <c r="A99" s="120" t="s">
        <v>14</v>
      </c>
      <c r="B99" s="48" t="s">
        <v>366</v>
      </c>
      <c r="C99" s="121" t="s">
        <v>367</v>
      </c>
      <c r="D99" s="121" t="s">
        <v>368</v>
      </c>
      <c r="E99" s="317">
        <v>43956</v>
      </c>
      <c r="F99" s="121" t="s">
        <v>369</v>
      </c>
      <c r="G99" s="121" t="s">
        <v>19</v>
      </c>
      <c r="H99" s="48" t="s">
        <v>370</v>
      </c>
      <c r="I99" s="122" t="s">
        <v>371</v>
      </c>
      <c r="J99" s="123" t="s">
        <v>372</v>
      </c>
      <c r="K99" s="123"/>
      <c r="L99" s="127">
        <v>21200</v>
      </c>
      <c r="M99" s="120" t="s">
        <v>23</v>
      </c>
      <c r="N99" s="120" t="s">
        <v>24</v>
      </c>
      <c r="O99" s="124" t="s">
        <v>25</v>
      </c>
    </row>
    <row r="100" spans="1:15" x14ac:dyDescent="0.2">
      <c r="A100" s="390" t="s">
        <v>14</v>
      </c>
      <c r="B100" s="411" t="s">
        <v>373</v>
      </c>
      <c r="C100" s="409" t="s">
        <v>374</v>
      </c>
      <c r="D100" s="409" t="s">
        <v>375</v>
      </c>
      <c r="E100" s="349">
        <v>43936</v>
      </c>
      <c r="F100" s="409" t="s">
        <v>376</v>
      </c>
      <c r="G100" s="409" t="s">
        <v>19</v>
      </c>
      <c r="H100" s="129" t="s">
        <v>377</v>
      </c>
      <c r="I100" s="19" t="s">
        <v>378</v>
      </c>
      <c r="J100" s="20" t="s">
        <v>379</v>
      </c>
      <c r="K100" s="267"/>
      <c r="L100" s="412">
        <v>1904.55</v>
      </c>
      <c r="M100" s="390" t="s">
        <v>23</v>
      </c>
      <c r="N100" s="390" t="s">
        <v>24</v>
      </c>
      <c r="O100" s="387" t="s">
        <v>25</v>
      </c>
    </row>
    <row r="101" spans="1:15" x14ac:dyDescent="0.2">
      <c r="A101" s="388"/>
      <c r="B101" s="388"/>
      <c r="C101" s="388"/>
      <c r="D101" s="388"/>
      <c r="E101" s="350"/>
      <c r="F101" s="388"/>
      <c r="G101" s="388"/>
      <c r="H101" s="129" t="s">
        <v>381</v>
      </c>
      <c r="I101" s="19" t="s">
        <v>382</v>
      </c>
      <c r="J101" s="20" t="s">
        <v>383</v>
      </c>
      <c r="K101" s="333"/>
      <c r="L101" s="400"/>
      <c r="M101" s="388"/>
      <c r="N101" s="388"/>
      <c r="O101" s="388"/>
    </row>
    <row r="102" spans="1:15" x14ac:dyDescent="0.2">
      <c r="A102" s="389"/>
      <c r="B102" s="389"/>
      <c r="C102" s="389"/>
      <c r="D102" s="389"/>
      <c r="E102" s="351"/>
      <c r="F102" s="389"/>
      <c r="G102" s="389"/>
      <c r="H102" s="419" t="s">
        <v>63</v>
      </c>
      <c r="I102" s="406"/>
      <c r="J102" s="22" t="s">
        <v>380</v>
      </c>
      <c r="K102" s="334"/>
      <c r="L102" s="401"/>
      <c r="M102" s="389"/>
      <c r="N102" s="389"/>
      <c r="O102" s="389"/>
    </row>
    <row r="103" spans="1:15" ht="31.5" x14ac:dyDescent="0.2">
      <c r="A103" s="120" t="s">
        <v>14</v>
      </c>
      <c r="B103" s="48" t="s">
        <v>319</v>
      </c>
      <c r="C103" s="121" t="s">
        <v>320</v>
      </c>
      <c r="D103" s="121" t="s">
        <v>384</v>
      </c>
      <c r="E103" s="317">
        <v>43979</v>
      </c>
      <c r="F103" s="121" t="s">
        <v>385</v>
      </c>
      <c r="G103" s="121" t="s">
        <v>19</v>
      </c>
      <c r="H103" s="48" t="s">
        <v>386</v>
      </c>
      <c r="I103" s="122" t="s">
        <v>268</v>
      </c>
      <c r="J103" s="123" t="s">
        <v>387</v>
      </c>
      <c r="K103" s="123"/>
      <c r="L103" s="123">
        <v>6000</v>
      </c>
      <c r="M103" s="120" t="s">
        <v>23</v>
      </c>
      <c r="N103" s="120" t="s">
        <v>24</v>
      </c>
      <c r="O103" s="124" t="s">
        <v>25</v>
      </c>
    </row>
    <row r="104" spans="1:15" x14ac:dyDescent="0.2">
      <c r="A104" s="125" t="s">
        <v>14</v>
      </c>
      <c r="B104" s="15" t="s">
        <v>121</v>
      </c>
      <c r="C104" s="16" t="s">
        <v>122</v>
      </c>
      <c r="D104" s="16" t="s">
        <v>388</v>
      </c>
      <c r="E104" s="318">
        <v>43977</v>
      </c>
      <c r="F104" s="16" t="s">
        <v>389</v>
      </c>
      <c r="G104" s="16" t="s">
        <v>19</v>
      </c>
      <c r="H104" s="15" t="s">
        <v>390</v>
      </c>
      <c r="I104" s="19" t="s">
        <v>391</v>
      </c>
      <c r="J104" s="20" t="s">
        <v>392</v>
      </c>
      <c r="K104" s="20"/>
      <c r="L104" s="20">
        <v>7150</v>
      </c>
      <c r="M104" s="125" t="s">
        <v>23</v>
      </c>
      <c r="N104" s="125" t="s">
        <v>24</v>
      </c>
      <c r="O104" s="126" t="s">
        <v>25</v>
      </c>
    </row>
    <row r="105" spans="1:15" ht="31.5" x14ac:dyDescent="0.2">
      <c r="A105" s="120" t="s">
        <v>14</v>
      </c>
      <c r="B105" s="48" t="s">
        <v>272</v>
      </c>
      <c r="C105" s="121" t="s">
        <v>393</v>
      </c>
      <c r="D105" s="121" t="s">
        <v>394</v>
      </c>
      <c r="E105" s="317">
        <v>43957</v>
      </c>
      <c r="F105" s="121" t="s">
        <v>395</v>
      </c>
      <c r="G105" s="121" t="s">
        <v>19</v>
      </c>
      <c r="H105" s="48" t="s">
        <v>396</v>
      </c>
      <c r="I105" s="122" t="s">
        <v>397</v>
      </c>
      <c r="J105" s="123" t="s">
        <v>398</v>
      </c>
      <c r="K105" s="123"/>
      <c r="L105" s="123">
        <v>3250</v>
      </c>
      <c r="M105" s="120" t="s">
        <v>23</v>
      </c>
      <c r="N105" s="120" t="s">
        <v>399</v>
      </c>
      <c r="O105" s="124" t="s">
        <v>25</v>
      </c>
    </row>
    <row r="106" spans="1:15" x14ac:dyDescent="0.2">
      <c r="A106" s="390" t="s">
        <v>14</v>
      </c>
      <c r="B106" s="411" t="s">
        <v>400</v>
      </c>
      <c r="C106" s="409" t="s">
        <v>16</v>
      </c>
      <c r="D106" s="409" t="s">
        <v>401</v>
      </c>
      <c r="E106" s="349">
        <v>43977</v>
      </c>
      <c r="F106" s="409" t="s">
        <v>402</v>
      </c>
      <c r="G106" s="409" t="s">
        <v>19</v>
      </c>
      <c r="H106" s="15" t="s">
        <v>403</v>
      </c>
      <c r="I106" s="19" t="s">
        <v>404</v>
      </c>
      <c r="J106" s="20" t="s">
        <v>405</v>
      </c>
      <c r="K106" s="267"/>
      <c r="L106" s="404">
        <v>1026.47</v>
      </c>
      <c r="M106" s="390" t="s">
        <v>23</v>
      </c>
      <c r="N106" s="410" t="s">
        <v>399</v>
      </c>
      <c r="O106" s="387" t="s">
        <v>25</v>
      </c>
    </row>
    <row r="107" spans="1:15" x14ac:dyDescent="0.2">
      <c r="A107" s="388"/>
      <c r="B107" s="388"/>
      <c r="C107" s="388"/>
      <c r="D107" s="388"/>
      <c r="E107" s="350"/>
      <c r="F107" s="388"/>
      <c r="G107" s="388"/>
      <c r="H107" s="15" t="s">
        <v>407</v>
      </c>
      <c r="I107" s="19" t="s">
        <v>408</v>
      </c>
      <c r="J107" s="20" t="s">
        <v>409</v>
      </c>
      <c r="K107" s="333"/>
      <c r="L107" s="400"/>
      <c r="M107" s="388"/>
      <c r="N107" s="388"/>
      <c r="O107" s="388"/>
    </row>
    <row r="108" spans="1:15" x14ac:dyDescent="0.2">
      <c r="A108" s="388"/>
      <c r="B108" s="388"/>
      <c r="C108" s="388"/>
      <c r="D108" s="388"/>
      <c r="E108" s="350"/>
      <c r="F108" s="388"/>
      <c r="G108" s="388"/>
      <c r="H108" s="15" t="s">
        <v>410</v>
      </c>
      <c r="I108" s="19" t="s">
        <v>173</v>
      </c>
      <c r="J108" s="20" t="s">
        <v>411</v>
      </c>
      <c r="K108" s="333"/>
      <c r="L108" s="400"/>
      <c r="M108" s="388"/>
      <c r="N108" s="388"/>
      <c r="O108" s="388"/>
    </row>
    <row r="109" spans="1:15" x14ac:dyDescent="0.2">
      <c r="A109" s="388"/>
      <c r="B109" s="388"/>
      <c r="C109" s="388"/>
      <c r="D109" s="388"/>
      <c r="E109" s="350"/>
      <c r="F109" s="388"/>
      <c r="G109" s="388"/>
      <c r="H109" s="15" t="s">
        <v>412</v>
      </c>
      <c r="I109" s="19" t="s">
        <v>413</v>
      </c>
      <c r="J109" s="20" t="s">
        <v>414</v>
      </c>
      <c r="K109" s="333"/>
      <c r="L109" s="400"/>
      <c r="M109" s="388"/>
      <c r="N109" s="388"/>
      <c r="O109" s="388"/>
    </row>
    <row r="110" spans="1:15" x14ac:dyDescent="0.2">
      <c r="A110" s="389"/>
      <c r="B110" s="389"/>
      <c r="C110" s="389"/>
      <c r="D110" s="389"/>
      <c r="E110" s="351"/>
      <c r="F110" s="389"/>
      <c r="G110" s="389"/>
      <c r="H110" s="405" t="s">
        <v>63</v>
      </c>
      <c r="I110" s="406"/>
      <c r="J110" s="22" t="s">
        <v>406</v>
      </c>
      <c r="K110" s="334"/>
      <c r="L110" s="401"/>
      <c r="M110" s="389"/>
      <c r="N110" s="389"/>
      <c r="O110" s="389"/>
    </row>
    <row r="111" spans="1:15" ht="31.5" x14ac:dyDescent="0.2">
      <c r="A111" s="120" t="s">
        <v>14</v>
      </c>
      <c r="B111" s="48" t="s">
        <v>40</v>
      </c>
      <c r="C111" s="121" t="s">
        <v>41</v>
      </c>
      <c r="D111" s="121" t="s">
        <v>415</v>
      </c>
      <c r="E111" s="317">
        <v>43980</v>
      </c>
      <c r="F111" s="121" t="s">
        <v>416</v>
      </c>
      <c r="G111" s="121" t="s">
        <v>19</v>
      </c>
      <c r="H111" s="48" t="s">
        <v>417</v>
      </c>
      <c r="I111" s="122" t="s">
        <v>418</v>
      </c>
      <c r="J111" s="123" t="s">
        <v>419</v>
      </c>
      <c r="K111" s="123"/>
      <c r="L111" s="123">
        <v>17700</v>
      </c>
      <c r="M111" s="120" t="s">
        <v>23</v>
      </c>
      <c r="N111" s="120" t="s">
        <v>24</v>
      </c>
      <c r="O111" s="124" t="s">
        <v>25</v>
      </c>
    </row>
    <row r="112" spans="1:15" x14ac:dyDescent="0.2">
      <c r="A112" s="125" t="s">
        <v>14</v>
      </c>
      <c r="B112" s="15" t="s">
        <v>272</v>
      </c>
      <c r="C112" s="16" t="s">
        <v>393</v>
      </c>
      <c r="D112" s="16" t="s">
        <v>420</v>
      </c>
      <c r="E112" s="318">
        <v>43978</v>
      </c>
      <c r="F112" s="16" t="s">
        <v>421</v>
      </c>
      <c r="G112" s="16" t="s">
        <v>19</v>
      </c>
      <c r="H112" s="15" t="s">
        <v>422</v>
      </c>
      <c r="I112" s="19" t="s">
        <v>246</v>
      </c>
      <c r="J112" s="20" t="s">
        <v>423</v>
      </c>
      <c r="K112" s="20"/>
      <c r="L112" s="20">
        <v>15000</v>
      </c>
      <c r="M112" s="125" t="s">
        <v>23</v>
      </c>
      <c r="N112" s="130" t="s">
        <v>24</v>
      </c>
      <c r="O112" s="126" t="s">
        <v>25</v>
      </c>
    </row>
    <row r="113" spans="1:28" x14ac:dyDescent="0.2">
      <c r="A113" s="120" t="s">
        <v>14</v>
      </c>
      <c r="B113" s="48" t="s">
        <v>299</v>
      </c>
      <c r="C113" s="121" t="s">
        <v>300</v>
      </c>
      <c r="D113" s="121" t="s">
        <v>424</v>
      </c>
      <c r="E113" s="317">
        <v>43803</v>
      </c>
      <c r="F113" s="121"/>
      <c r="G113" s="121" t="s">
        <v>425</v>
      </c>
      <c r="H113" s="48"/>
      <c r="I113" s="122"/>
      <c r="J113" s="123" t="s">
        <v>426</v>
      </c>
      <c r="K113" s="123"/>
      <c r="L113" s="123">
        <v>1780</v>
      </c>
      <c r="M113" s="120" t="s">
        <v>23</v>
      </c>
      <c r="N113" s="120"/>
      <c r="O113" s="124" t="s">
        <v>25</v>
      </c>
    </row>
    <row r="114" spans="1:28" x14ac:dyDescent="0.2">
      <c r="A114" s="131"/>
      <c r="B114" s="132"/>
      <c r="C114" s="133"/>
      <c r="D114" s="133"/>
      <c r="E114" s="133"/>
      <c r="F114" s="133"/>
      <c r="G114" s="133"/>
      <c r="H114" s="132"/>
      <c r="I114" s="134"/>
      <c r="J114" s="135"/>
      <c r="K114" s="135"/>
      <c r="L114" s="135"/>
      <c r="M114" s="131"/>
      <c r="N114" s="131"/>
      <c r="O114" s="136" t="s">
        <v>25</v>
      </c>
      <c r="P114" s="31"/>
      <c r="Q114" s="313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x14ac:dyDescent="0.2">
      <c r="A115" s="390" t="s">
        <v>14</v>
      </c>
      <c r="B115" s="411" t="s">
        <v>427</v>
      </c>
      <c r="C115" s="409" t="s">
        <v>428</v>
      </c>
      <c r="D115" s="409" t="s">
        <v>429</v>
      </c>
      <c r="E115" s="349">
        <v>43987</v>
      </c>
      <c r="F115" s="409" t="s">
        <v>430</v>
      </c>
      <c r="G115" s="409" t="s">
        <v>431</v>
      </c>
      <c r="H115" s="15" t="s">
        <v>432</v>
      </c>
      <c r="I115" s="19" t="s">
        <v>433</v>
      </c>
      <c r="J115" s="20" t="s">
        <v>434</v>
      </c>
      <c r="K115" s="267"/>
      <c r="L115" s="404">
        <v>1174.8900000000001</v>
      </c>
      <c r="M115" s="390" t="s">
        <v>23</v>
      </c>
      <c r="N115" s="390" t="s">
        <v>24</v>
      </c>
      <c r="O115" s="387" t="s">
        <v>25</v>
      </c>
    </row>
    <row r="116" spans="1:28" x14ac:dyDescent="0.2">
      <c r="A116" s="388"/>
      <c r="B116" s="388"/>
      <c r="C116" s="388"/>
      <c r="D116" s="388"/>
      <c r="E116" s="350"/>
      <c r="F116" s="388"/>
      <c r="G116" s="388"/>
      <c r="H116" s="15" t="s">
        <v>436</v>
      </c>
      <c r="I116" s="19" t="s">
        <v>437</v>
      </c>
      <c r="J116" s="20" t="s">
        <v>438</v>
      </c>
      <c r="K116" s="333"/>
      <c r="L116" s="400"/>
      <c r="M116" s="388"/>
      <c r="N116" s="388"/>
      <c r="O116" s="388"/>
    </row>
    <row r="117" spans="1:28" x14ac:dyDescent="0.2">
      <c r="A117" s="388"/>
      <c r="B117" s="388"/>
      <c r="C117" s="388"/>
      <c r="D117" s="388"/>
      <c r="E117" s="350"/>
      <c r="F117" s="388"/>
      <c r="G117" s="388"/>
      <c r="H117" s="15" t="s">
        <v>439</v>
      </c>
      <c r="I117" s="19" t="s">
        <v>440</v>
      </c>
      <c r="J117" s="20" t="s">
        <v>198</v>
      </c>
      <c r="K117" s="333"/>
      <c r="L117" s="400"/>
      <c r="M117" s="388"/>
      <c r="N117" s="388"/>
      <c r="O117" s="388"/>
    </row>
    <row r="118" spans="1:28" x14ac:dyDescent="0.2">
      <c r="A118" s="388"/>
      <c r="B118" s="388"/>
      <c r="C118" s="388"/>
      <c r="D118" s="388"/>
      <c r="E118" s="350"/>
      <c r="F118" s="388"/>
      <c r="G118" s="388"/>
      <c r="H118" s="15" t="s">
        <v>441</v>
      </c>
      <c r="I118" s="19" t="s">
        <v>433</v>
      </c>
      <c r="J118" s="20" t="s">
        <v>442</v>
      </c>
      <c r="K118" s="333"/>
      <c r="L118" s="400"/>
      <c r="M118" s="388"/>
      <c r="N118" s="388"/>
      <c r="O118" s="388"/>
    </row>
    <row r="119" spans="1:28" x14ac:dyDescent="0.2">
      <c r="A119" s="388"/>
      <c r="B119" s="388"/>
      <c r="C119" s="388"/>
      <c r="D119" s="388"/>
      <c r="E119" s="350"/>
      <c r="F119" s="388"/>
      <c r="G119" s="388"/>
      <c r="H119" s="15" t="s">
        <v>443</v>
      </c>
      <c r="I119" s="19" t="s">
        <v>433</v>
      </c>
      <c r="J119" s="20" t="s">
        <v>442</v>
      </c>
      <c r="K119" s="333"/>
      <c r="L119" s="400"/>
      <c r="M119" s="388"/>
      <c r="N119" s="388"/>
      <c r="O119" s="388"/>
    </row>
    <row r="120" spans="1:28" x14ac:dyDescent="0.2">
      <c r="A120" s="388"/>
      <c r="B120" s="388"/>
      <c r="C120" s="388"/>
      <c r="D120" s="388"/>
      <c r="E120" s="350"/>
      <c r="F120" s="388"/>
      <c r="G120" s="388"/>
      <c r="H120" s="15" t="s">
        <v>444</v>
      </c>
      <c r="I120" s="19" t="s">
        <v>161</v>
      </c>
      <c r="J120" s="20" t="s">
        <v>445</v>
      </c>
      <c r="K120" s="333"/>
      <c r="L120" s="400"/>
      <c r="M120" s="388"/>
      <c r="N120" s="388"/>
      <c r="O120" s="388"/>
    </row>
    <row r="121" spans="1:28" x14ac:dyDescent="0.2">
      <c r="A121" s="388"/>
      <c r="B121" s="388"/>
      <c r="C121" s="388"/>
      <c r="D121" s="388"/>
      <c r="E121" s="350"/>
      <c r="F121" s="388"/>
      <c r="G121" s="388"/>
      <c r="H121" s="15" t="s">
        <v>446</v>
      </c>
      <c r="I121" s="19" t="s">
        <v>447</v>
      </c>
      <c r="J121" s="20" t="s">
        <v>448</v>
      </c>
      <c r="K121" s="333"/>
      <c r="L121" s="400"/>
      <c r="M121" s="388"/>
      <c r="N121" s="388"/>
      <c r="O121" s="388"/>
    </row>
    <row r="122" spans="1:28" x14ac:dyDescent="0.2">
      <c r="A122" s="388"/>
      <c r="B122" s="388"/>
      <c r="C122" s="388"/>
      <c r="D122" s="388"/>
      <c r="E122" s="350"/>
      <c r="F122" s="388"/>
      <c r="G122" s="388"/>
      <c r="H122" s="15" t="s">
        <v>449</v>
      </c>
      <c r="I122" s="19" t="s">
        <v>450</v>
      </c>
      <c r="J122" s="20" t="s">
        <v>451</v>
      </c>
      <c r="K122" s="333"/>
      <c r="L122" s="400"/>
      <c r="M122" s="388"/>
      <c r="N122" s="388"/>
      <c r="O122" s="388"/>
    </row>
    <row r="123" spans="1:28" x14ac:dyDescent="0.2">
      <c r="A123" s="388"/>
      <c r="B123" s="388"/>
      <c r="C123" s="388"/>
      <c r="D123" s="388"/>
      <c r="E123" s="350"/>
      <c r="F123" s="388"/>
      <c r="G123" s="388"/>
      <c r="H123" s="15" t="s">
        <v>452</v>
      </c>
      <c r="I123" s="19" t="s">
        <v>453</v>
      </c>
      <c r="J123" s="20" t="s">
        <v>454</v>
      </c>
      <c r="K123" s="333"/>
      <c r="L123" s="400"/>
      <c r="M123" s="388"/>
      <c r="N123" s="388"/>
      <c r="O123" s="388"/>
    </row>
    <row r="124" spans="1:28" x14ac:dyDescent="0.2">
      <c r="A124" s="388"/>
      <c r="B124" s="388"/>
      <c r="C124" s="388"/>
      <c r="D124" s="388"/>
      <c r="E124" s="350"/>
      <c r="F124" s="388"/>
      <c r="G124" s="388"/>
      <c r="H124" s="15" t="s">
        <v>455</v>
      </c>
      <c r="I124" s="19" t="s">
        <v>456</v>
      </c>
      <c r="J124" s="20" t="s">
        <v>457</v>
      </c>
      <c r="K124" s="333"/>
      <c r="L124" s="400"/>
      <c r="M124" s="388"/>
      <c r="N124" s="388"/>
      <c r="O124" s="388"/>
    </row>
    <row r="125" spans="1:28" x14ac:dyDescent="0.2">
      <c r="A125" s="388"/>
      <c r="B125" s="388"/>
      <c r="C125" s="388"/>
      <c r="D125" s="388"/>
      <c r="E125" s="350"/>
      <c r="F125" s="388"/>
      <c r="G125" s="388"/>
      <c r="H125" s="15" t="s">
        <v>458</v>
      </c>
      <c r="I125" s="19" t="s">
        <v>459</v>
      </c>
      <c r="J125" s="20" t="s">
        <v>460</v>
      </c>
      <c r="K125" s="333"/>
      <c r="L125" s="400"/>
      <c r="M125" s="388"/>
      <c r="N125" s="388"/>
      <c r="O125" s="388"/>
    </row>
    <row r="126" spans="1:28" x14ac:dyDescent="0.2">
      <c r="A126" s="388"/>
      <c r="B126" s="388"/>
      <c r="C126" s="388"/>
      <c r="D126" s="388"/>
      <c r="E126" s="350"/>
      <c r="F126" s="388"/>
      <c r="G126" s="388"/>
      <c r="H126" s="15" t="s">
        <v>461</v>
      </c>
      <c r="I126" s="19" t="s">
        <v>161</v>
      </c>
      <c r="J126" s="20" t="s">
        <v>445</v>
      </c>
      <c r="K126" s="333"/>
      <c r="L126" s="400"/>
      <c r="M126" s="388"/>
      <c r="N126" s="388"/>
      <c r="O126" s="388"/>
    </row>
    <row r="127" spans="1:28" x14ac:dyDescent="0.2">
      <c r="A127" s="388"/>
      <c r="B127" s="388"/>
      <c r="C127" s="388"/>
      <c r="D127" s="388"/>
      <c r="E127" s="350"/>
      <c r="F127" s="388"/>
      <c r="G127" s="388"/>
      <c r="H127" s="15" t="s">
        <v>462</v>
      </c>
      <c r="I127" s="19" t="s">
        <v>161</v>
      </c>
      <c r="J127" s="20" t="s">
        <v>445</v>
      </c>
      <c r="K127" s="333"/>
      <c r="L127" s="400"/>
      <c r="M127" s="388"/>
      <c r="N127" s="388"/>
      <c r="O127" s="388"/>
    </row>
    <row r="128" spans="1:28" x14ac:dyDescent="0.2">
      <c r="A128" s="388"/>
      <c r="B128" s="388"/>
      <c r="C128" s="388"/>
      <c r="D128" s="388"/>
      <c r="E128" s="350"/>
      <c r="F128" s="388"/>
      <c r="G128" s="388"/>
      <c r="H128" s="15" t="s">
        <v>463</v>
      </c>
      <c r="I128" s="19" t="s">
        <v>464</v>
      </c>
      <c r="J128" s="20" t="s">
        <v>465</v>
      </c>
      <c r="K128" s="333"/>
      <c r="L128" s="400"/>
      <c r="M128" s="388"/>
      <c r="N128" s="388"/>
      <c r="O128" s="388"/>
    </row>
    <row r="129" spans="1:15" x14ac:dyDescent="0.2">
      <c r="A129" s="388"/>
      <c r="B129" s="388"/>
      <c r="C129" s="388"/>
      <c r="D129" s="388"/>
      <c r="E129" s="350"/>
      <c r="F129" s="388"/>
      <c r="G129" s="388"/>
      <c r="H129" s="15" t="s">
        <v>466</v>
      </c>
      <c r="I129" s="19" t="s">
        <v>467</v>
      </c>
      <c r="J129" s="20" t="s">
        <v>468</v>
      </c>
      <c r="K129" s="333"/>
      <c r="L129" s="400"/>
      <c r="M129" s="388"/>
      <c r="N129" s="388"/>
      <c r="O129" s="388"/>
    </row>
    <row r="130" spans="1:15" x14ac:dyDescent="0.2">
      <c r="A130" s="388"/>
      <c r="B130" s="388"/>
      <c r="C130" s="388"/>
      <c r="D130" s="388"/>
      <c r="E130" s="350"/>
      <c r="F130" s="388"/>
      <c r="G130" s="388"/>
      <c r="H130" s="15" t="s">
        <v>469</v>
      </c>
      <c r="I130" s="19" t="s">
        <v>470</v>
      </c>
      <c r="J130" s="20" t="s">
        <v>471</v>
      </c>
      <c r="K130" s="333"/>
      <c r="L130" s="400"/>
      <c r="M130" s="388"/>
      <c r="N130" s="388"/>
      <c r="O130" s="388"/>
    </row>
    <row r="131" spans="1:15" x14ac:dyDescent="0.2">
      <c r="A131" s="388"/>
      <c r="B131" s="388"/>
      <c r="C131" s="388"/>
      <c r="D131" s="388"/>
      <c r="E131" s="350"/>
      <c r="F131" s="388"/>
      <c r="G131" s="388"/>
      <c r="H131" s="15" t="s">
        <v>472</v>
      </c>
      <c r="I131" s="19" t="s">
        <v>473</v>
      </c>
      <c r="J131" s="20" t="s">
        <v>474</v>
      </c>
      <c r="K131" s="333"/>
      <c r="L131" s="400"/>
      <c r="M131" s="388"/>
      <c r="N131" s="388"/>
      <c r="O131" s="388"/>
    </row>
    <row r="132" spans="1:15" x14ac:dyDescent="0.2">
      <c r="A132" s="388"/>
      <c r="B132" s="388"/>
      <c r="C132" s="388"/>
      <c r="D132" s="388"/>
      <c r="E132" s="350"/>
      <c r="F132" s="388"/>
      <c r="G132" s="388"/>
      <c r="H132" s="15" t="s">
        <v>475</v>
      </c>
      <c r="I132" s="19" t="s">
        <v>476</v>
      </c>
      <c r="J132" s="20" t="s">
        <v>477</v>
      </c>
      <c r="K132" s="333"/>
      <c r="L132" s="400"/>
      <c r="M132" s="388"/>
      <c r="N132" s="388"/>
      <c r="O132" s="388"/>
    </row>
    <row r="133" spans="1:15" x14ac:dyDescent="0.2">
      <c r="A133" s="388"/>
      <c r="B133" s="388"/>
      <c r="C133" s="388"/>
      <c r="D133" s="388"/>
      <c r="E133" s="350"/>
      <c r="F133" s="388"/>
      <c r="G133" s="388"/>
      <c r="H133" s="15" t="s">
        <v>478</v>
      </c>
      <c r="I133" s="19" t="s">
        <v>479</v>
      </c>
      <c r="J133" s="20" t="s">
        <v>480</v>
      </c>
      <c r="K133" s="333"/>
      <c r="L133" s="400"/>
      <c r="M133" s="388"/>
      <c r="N133" s="388"/>
      <c r="O133" s="388"/>
    </row>
    <row r="134" spans="1:15" x14ac:dyDescent="0.2">
      <c r="A134" s="388"/>
      <c r="B134" s="388"/>
      <c r="C134" s="388"/>
      <c r="D134" s="388"/>
      <c r="E134" s="350"/>
      <c r="F134" s="388"/>
      <c r="G134" s="388"/>
      <c r="H134" s="15" t="s">
        <v>481</v>
      </c>
      <c r="I134" s="19" t="s">
        <v>482</v>
      </c>
      <c r="J134" s="20" t="s">
        <v>483</v>
      </c>
      <c r="K134" s="333"/>
      <c r="L134" s="400"/>
      <c r="M134" s="388"/>
      <c r="N134" s="388"/>
      <c r="O134" s="388"/>
    </row>
    <row r="135" spans="1:15" x14ac:dyDescent="0.2">
      <c r="A135" s="388"/>
      <c r="B135" s="388"/>
      <c r="C135" s="388"/>
      <c r="D135" s="388"/>
      <c r="E135" s="350"/>
      <c r="F135" s="388"/>
      <c r="G135" s="388"/>
      <c r="H135" s="15" t="s">
        <v>484</v>
      </c>
      <c r="I135" s="19" t="s">
        <v>485</v>
      </c>
      <c r="J135" s="20" t="s">
        <v>486</v>
      </c>
      <c r="K135" s="333"/>
      <c r="L135" s="400"/>
      <c r="M135" s="388"/>
      <c r="N135" s="388"/>
      <c r="O135" s="388"/>
    </row>
    <row r="136" spans="1:15" x14ac:dyDescent="0.2">
      <c r="A136" s="388"/>
      <c r="B136" s="388"/>
      <c r="C136" s="388"/>
      <c r="D136" s="388"/>
      <c r="E136" s="350"/>
      <c r="F136" s="388"/>
      <c r="G136" s="388"/>
      <c r="H136" s="15" t="s">
        <v>487</v>
      </c>
      <c r="I136" s="19" t="s">
        <v>488</v>
      </c>
      <c r="J136" s="20" t="s">
        <v>489</v>
      </c>
      <c r="K136" s="333"/>
      <c r="L136" s="400"/>
      <c r="M136" s="388"/>
      <c r="N136" s="388"/>
      <c r="O136" s="388"/>
    </row>
    <row r="137" spans="1:15" x14ac:dyDescent="0.2">
      <c r="A137" s="388"/>
      <c r="B137" s="388"/>
      <c r="C137" s="388"/>
      <c r="D137" s="388"/>
      <c r="E137" s="350"/>
      <c r="F137" s="388"/>
      <c r="G137" s="388"/>
      <c r="H137" s="15" t="s">
        <v>490</v>
      </c>
      <c r="I137" s="19" t="s">
        <v>491</v>
      </c>
      <c r="J137" s="20" t="s">
        <v>492</v>
      </c>
      <c r="K137" s="333"/>
      <c r="L137" s="400"/>
      <c r="M137" s="388"/>
      <c r="N137" s="388"/>
      <c r="O137" s="388"/>
    </row>
    <row r="138" spans="1:15" x14ac:dyDescent="0.2">
      <c r="A138" s="388"/>
      <c r="B138" s="388"/>
      <c r="C138" s="388"/>
      <c r="D138" s="388"/>
      <c r="E138" s="350"/>
      <c r="F138" s="388"/>
      <c r="G138" s="388"/>
      <c r="H138" s="15" t="s">
        <v>493</v>
      </c>
      <c r="I138" s="19" t="s">
        <v>494</v>
      </c>
      <c r="J138" s="20" t="s">
        <v>495</v>
      </c>
      <c r="K138" s="333"/>
      <c r="L138" s="400"/>
      <c r="M138" s="388"/>
      <c r="N138" s="388"/>
      <c r="O138" s="388"/>
    </row>
    <row r="139" spans="1:15" x14ac:dyDescent="0.2">
      <c r="A139" s="389"/>
      <c r="B139" s="389"/>
      <c r="C139" s="389"/>
      <c r="D139" s="389"/>
      <c r="E139" s="351"/>
      <c r="F139" s="389"/>
      <c r="G139" s="389"/>
      <c r="H139" s="405" t="s">
        <v>63</v>
      </c>
      <c r="I139" s="406"/>
      <c r="J139" s="22" t="s">
        <v>435</v>
      </c>
      <c r="K139" s="334"/>
      <c r="L139" s="401"/>
      <c r="M139" s="389"/>
      <c r="N139" s="389"/>
      <c r="O139" s="389"/>
    </row>
    <row r="140" spans="1:15" x14ac:dyDescent="0.2">
      <c r="A140" s="120" t="s">
        <v>14</v>
      </c>
      <c r="B140" s="48" t="s">
        <v>496</v>
      </c>
      <c r="C140" s="121" t="s">
        <v>497</v>
      </c>
      <c r="D140" s="121" t="s">
        <v>498</v>
      </c>
      <c r="E140" s="317">
        <v>43986</v>
      </c>
      <c r="F140" s="121" t="s">
        <v>499</v>
      </c>
      <c r="G140" s="121" t="s">
        <v>431</v>
      </c>
      <c r="H140" s="48" t="s">
        <v>500</v>
      </c>
      <c r="I140" s="122" t="s">
        <v>501</v>
      </c>
      <c r="J140" s="123" t="s">
        <v>502</v>
      </c>
      <c r="K140" s="123"/>
      <c r="L140" s="123">
        <v>630</v>
      </c>
      <c r="M140" s="120" t="s">
        <v>23</v>
      </c>
      <c r="N140" s="120" t="s">
        <v>399</v>
      </c>
      <c r="O140" s="124" t="s">
        <v>25</v>
      </c>
    </row>
    <row r="141" spans="1:15" x14ac:dyDescent="0.2">
      <c r="A141" s="390" t="s">
        <v>14</v>
      </c>
      <c r="B141" s="411" t="s">
        <v>503</v>
      </c>
      <c r="C141" s="409" t="s">
        <v>504</v>
      </c>
      <c r="D141" s="409" t="s">
        <v>505</v>
      </c>
      <c r="E141" s="349">
        <v>43986</v>
      </c>
      <c r="F141" s="409" t="s">
        <v>506</v>
      </c>
      <c r="G141" s="409" t="s">
        <v>431</v>
      </c>
      <c r="H141" s="15" t="s">
        <v>507</v>
      </c>
      <c r="I141" s="19" t="s">
        <v>508</v>
      </c>
      <c r="J141" s="20" t="s">
        <v>509</v>
      </c>
      <c r="K141" s="267"/>
      <c r="L141" s="404">
        <v>618.54</v>
      </c>
      <c r="M141" s="390" t="s">
        <v>23</v>
      </c>
      <c r="N141" s="390" t="s">
        <v>399</v>
      </c>
      <c r="O141" s="387" t="s">
        <v>25</v>
      </c>
    </row>
    <row r="142" spans="1:15" x14ac:dyDescent="0.2">
      <c r="A142" s="388"/>
      <c r="B142" s="388"/>
      <c r="C142" s="388"/>
      <c r="D142" s="388"/>
      <c r="E142" s="350"/>
      <c r="F142" s="388"/>
      <c r="G142" s="388"/>
      <c r="H142" s="15" t="s">
        <v>511</v>
      </c>
      <c r="I142" s="19" t="s">
        <v>512</v>
      </c>
      <c r="J142" s="20" t="s">
        <v>513</v>
      </c>
      <c r="K142" s="333"/>
      <c r="L142" s="400"/>
      <c r="M142" s="388"/>
      <c r="N142" s="388"/>
      <c r="O142" s="388"/>
    </row>
    <row r="143" spans="1:15" x14ac:dyDescent="0.2">
      <c r="A143" s="388"/>
      <c r="B143" s="388"/>
      <c r="C143" s="388"/>
      <c r="D143" s="388"/>
      <c r="E143" s="350"/>
      <c r="F143" s="388"/>
      <c r="G143" s="388"/>
      <c r="H143" s="15" t="s">
        <v>514</v>
      </c>
      <c r="I143" s="19" t="s">
        <v>512</v>
      </c>
      <c r="J143" s="20" t="s">
        <v>513</v>
      </c>
      <c r="K143" s="333"/>
      <c r="L143" s="400"/>
      <c r="M143" s="388"/>
      <c r="N143" s="388"/>
      <c r="O143" s="388"/>
    </row>
    <row r="144" spans="1:15" x14ac:dyDescent="0.2">
      <c r="A144" s="388"/>
      <c r="B144" s="388"/>
      <c r="C144" s="388"/>
      <c r="D144" s="388"/>
      <c r="E144" s="350"/>
      <c r="F144" s="388"/>
      <c r="G144" s="388"/>
      <c r="H144" s="15" t="s">
        <v>515</v>
      </c>
      <c r="I144" s="19" t="s">
        <v>516</v>
      </c>
      <c r="J144" s="20" t="s">
        <v>517</v>
      </c>
      <c r="K144" s="333"/>
      <c r="L144" s="400"/>
      <c r="M144" s="388"/>
      <c r="N144" s="388"/>
      <c r="O144" s="388"/>
    </row>
    <row r="145" spans="1:15" x14ac:dyDescent="0.2">
      <c r="A145" s="388"/>
      <c r="B145" s="388"/>
      <c r="C145" s="388"/>
      <c r="D145" s="388"/>
      <c r="E145" s="350"/>
      <c r="F145" s="388"/>
      <c r="G145" s="388"/>
      <c r="H145" s="15" t="s">
        <v>518</v>
      </c>
      <c r="I145" s="19" t="s">
        <v>519</v>
      </c>
      <c r="J145" s="20" t="s">
        <v>520</v>
      </c>
      <c r="K145" s="333"/>
      <c r="L145" s="400"/>
      <c r="M145" s="388"/>
      <c r="N145" s="388"/>
      <c r="O145" s="388"/>
    </row>
    <row r="146" spans="1:15" x14ac:dyDescent="0.2">
      <c r="A146" s="388"/>
      <c r="B146" s="388"/>
      <c r="C146" s="388"/>
      <c r="D146" s="388"/>
      <c r="E146" s="350"/>
      <c r="F146" s="388"/>
      <c r="G146" s="388"/>
      <c r="H146" s="15" t="s">
        <v>521</v>
      </c>
      <c r="I146" s="19" t="s">
        <v>522</v>
      </c>
      <c r="J146" s="20" t="s">
        <v>523</v>
      </c>
      <c r="K146" s="333"/>
      <c r="L146" s="400"/>
      <c r="M146" s="388"/>
      <c r="N146" s="388"/>
      <c r="O146" s="388"/>
    </row>
    <row r="147" spans="1:15" x14ac:dyDescent="0.2">
      <c r="A147" s="388"/>
      <c r="B147" s="388"/>
      <c r="C147" s="388"/>
      <c r="D147" s="388"/>
      <c r="E147" s="350"/>
      <c r="F147" s="388"/>
      <c r="G147" s="388"/>
      <c r="H147" s="15" t="s">
        <v>524</v>
      </c>
      <c r="I147" s="19" t="s">
        <v>525</v>
      </c>
      <c r="J147" s="20" t="s">
        <v>526</v>
      </c>
      <c r="K147" s="333"/>
      <c r="L147" s="400"/>
      <c r="M147" s="388"/>
      <c r="N147" s="388"/>
      <c r="O147" s="388"/>
    </row>
    <row r="148" spans="1:15" x14ac:dyDescent="0.2">
      <c r="A148" s="389"/>
      <c r="B148" s="389"/>
      <c r="C148" s="389"/>
      <c r="D148" s="389"/>
      <c r="E148" s="351"/>
      <c r="F148" s="389"/>
      <c r="G148" s="389"/>
      <c r="H148" s="405" t="s">
        <v>63</v>
      </c>
      <c r="I148" s="406"/>
      <c r="J148" s="22" t="s">
        <v>510</v>
      </c>
      <c r="K148" s="334"/>
      <c r="L148" s="401"/>
      <c r="M148" s="389"/>
      <c r="N148" s="389"/>
      <c r="O148" s="389"/>
    </row>
    <row r="149" spans="1:15" x14ac:dyDescent="0.2">
      <c r="A149" s="402" t="s">
        <v>14</v>
      </c>
      <c r="B149" s="415" t="s">
        <v>527</v>
      </c>
      <c r="C149" s="414" t="s">
        <v>528</v>
      </c>
      <c r="D149" s="414" t="s">
        <v>529</v>
      </c>
      <c r="E149" s="352">
        <v>43987</v>
      </c>
      <c r="F149" s="414" t="s">
        <v>530</v>
      </c>
      <c r="G149" s="414" t="s">
        <v>431</v>
      </c>
      <c r="H149" s="48" t="s">
        <v>531</v>
      </c>
      <c r="I149" s="122" t="s">
        <v>532</v>
      </c>
      <c r="J149" s="123" t="s">
        <v>533</v>
      </c>
      <c r="K149" s="266"/>
      <c r="L149" s="399">
        <v>466.51</v>
      </c>
      <c r="M149" s="402" t="s">
        <v>23</v>
      </c>
      <c r="N149" s="402" t="s">
        <v>24</v>
      </c>
      <c r="O149" s="403" t="s">
        <v>25</v>
      </c>
    </row>
    <row r="150" spans="1:15" x14ac:dyDescent="0.2">
      <c r="A150" s="388"/>
      <c r="B150" s="388"/>
      <c r="C150" s="388"/>
      <c r="D150" s="388"/>
      <c r="E150" s="353"/>
      <c r="F150" s="388"/>
      <c r="G150" s="388"/>
      <c r="H150" s="48" t="s">
        <v>535</v>
      </c>
      <c r="I150" s="122" t="s">
        <v>536</v>
      </c>
      <c r="J150" s="123" t="s">
        <v>537</v>
      </c>
      <c r="K150" s="335"/>
      <c r="L150" s="400"/>
      <c r="M150" s="388"/>
      <c r="N150" s="388"/>
      <c r="O150" s="388"/>
    </row>
    <row r="151" spans="1:15" x14ac:dyDescent="0.2">
      <c r="A151" s="388"/>
      <c r="B151" s="388"/>
      <c r="C151" s="388"/>
      <c r="D151" s="388"/>
      <c r="E151" s="353"/>
      <c r="F151" s="388"/>
      <c r="G151" s="388"/>
      <c r="H151" s="48" t="s">
        <v>538</v>
      </c>
      <c r="I151" s="122" t="s">
        <v>539</v>
      </c>
      <c r="J151" s="123" t="s">
        <v>144</v>
      </c>
      <c r="K151" s="335"/>
      <c r="L151" s="400"/>
      <c r="M151" s="388"/>
      <c r="N151" s="388"/>
      <c r="O151" s="388"/>
    </row>
    <row r="152" spans="1:15" x14ac:dyDescent="0.2">
      <c r="A152" s="388"/>
      <c r="B152" s="388"/>
      <c r="C152" s="388"/>
      <c r="D152" s="388"/>
      <c r="E152" s="353"/>
      <c r="F152" s="388"/>
      <c r="G152" s="388"/>
      <c r="H152" s="48" t="s">
        <v>540</v>
      </c>
      <c r="I152" s="122" t="s">
        <v>541</v>
      </c>
      <c r="J152" s="123" t="s">
        <v>542</v>
      </c>
      <c r="K152" s="335"/>
      <c r="L152" s="400"/>
      <c r="M152" s="388"/>
      <c r="N152" s="388"/>
      <c r="O152" s="388"/>
    </row>
    <row r="153" spans="1:15" x14ac:dyDescent="0.2">
      <c r="A153" s="388"/>
      <c r="B153" s="388"/>
      <c r="C153" s="388"/>
      <c r="D153" s="388"/>
      <c r="E153" s="353"/>
      <c r="F153" s="388"/>
      <c r="G153" s="388"/>
      <c r="H153" s="48" t="s">
        <v>543</v>
      </c>
      <c r="I153" s="122" t="s">
        <v>544</v>
      </c>
      <c r="J153" s="123" t="s">
        <v>545</v>
      </c>
      <c r="K153" s="335"/>
      <c r="L153" s="400"/>
      <c r="M153" s="388"/>
      <c r="N153" s="388"/>
      <c r="O153" s="388"/>
    </row>
    <row r="154" spans="1:15" x14ac:dyDescent="0.2">
      <c r="A154" s="389"/>
      <c r="B154" s="389"/>
      <c r="C154" s="389"/>
      <c r="D154" s="389"/>
      <c r="E154" s="354"/>
      <c r="F154" s="389"/>
      <c r="G154" s="389"/>
      <c r="H154" s="408" t="s">
        <v>63</v>
      </c>
      <c r="I154" s="406"/>
      <c r="J154" s="127" t="s">
        <v>534</v>
      </c>
      <c r="K154" s="336"/>
      <c r="L154" s="401"/>
      <c r="M154" s="389"/>
      <c r="N154" s="389"/>
      <c r="O154" s="389"/>
    </row>
    <row r="155" spans="1:15" x14ac:dyDescent="0.2">
      <c r="A155" s="390" t="s">
        <v>14</v>
      </c>
      <c r="B155" s="411" t="s">
        <v>546</v>
      </c>
      <c r="C155" s="409" t="s">
        <v>547</v>
      </c>
      <c r="D155" s="409" t="s">
        <v>548</v>
      </c>
      <c r="E155" s="349">
        <v>43987</v>
      </c>
      <c r="F155" s="409" t="s">
        <v>549</v>
      </c>
      <c r="G155" s="409" t="s">
        <v>431</v>
      </c>
      <c r="H155" s="15" t="s">
        <v>550</v>
      </c>
      <c r="I155" s="19" t="s">
        <v>551</v>
      </c>
      <c r="J155" s="20" t="s">
        <v>552</v>
      </c>
      <c r="K155" s="267"/>
      <c r="L155" s="404">
        <v>2673.58</v>
      </c>
      <c r="M155" s="390" t="s">
        <v>23</v>
      </c>
      <c r="N155" s="390" t="s">
        <v>24</v>
      </c>
      <c r="O155" s="387" t="s">
        <v>25</v>
      </c>
    </row>
    <row r="156" spans="1:15" ht="31.5" x14ac:dyDescent="0.2">
      <c r="A156" s="388"/>
      <c r="B156" s="388"/>
      <c r="C156" s="388"/>
      <c r="D156" s="388"/>
      <c r="E156" s="350"/>
      <c r="F156" s="388"/>
      <c r="G156" s="388"/>
      <c r="H156" s="15" t="s">
        <v>554</v>
      </c>
      <c r="I156" s="19" t="s">
        <v>555</v>
      </c>
      <c r="J156" s="20" t="s">
        <v>556</v>
      </c>
      <c r="K156" s="333"/>
      <c r="L156" s="400"/>
      <c r="M156" s="388"/>
      <c r="N156" s="388"/>
      <c r="O156" s="388"/>
    </row>
    <row r="157" spans="1:15" x14ac:dyDescent="0.2">
      <c r="A157" s="388"/>
      <c r="B157" s="388"/>
      <c r="C157" s="388"/>
      <c r="D157" s="388"/>
      <c r="E157" s="350"/>
      <c r="F157" s="388"/>
      <c r="G157" s="388"/>
      <c r="H157" s="15" t="s">
        <v>557</v>
      </c>
      <c r="I157" s="19" t="s">
        <v>558</v>
      </c>
      <c r="J157" s="20" t="s">
        <v>559</v>
      </c>
      <c r="K157" s="333"/>
      <c r="L157" s="400"/>
      <c r="M157" s="388"/>
      <c r="N157" s="388"/>
      <c r="O157" s="388"/>
    </row>
    <row r="158" spans="1:15" x14ac:dyDescent="0.2">
      <c r="A158" s="388"/>
      <c r="B158" s="388"/>
      <c r="C158" s="388"/>
      <c r="D158" s="388"/>
      <c r="E158" s="350"/>
      <c r="F158" s="388"/>
      <c r="G158" s="388"/>
      <c r="H158" s="15" t="s">
        <v>560</v>
      </c>
      <c r="I158" s="19" t="s">
        <v>561</v>
      </c>
      <c r="J158" s="20" t="s">
        <v>562</v>
      </c>
      <c r="K158" s="333"/>
      <c r="L158" s="400"/>
      <c r="M158" s="388"/>
      <c r="N158" s="388"/>
      <c r="O158" s="388"/>
    </row>
    <row r="159" spans="1:15" x14ac:dyDescent="0.2">
      <c r="A159" s="388"/>
      <c r="B159" s="388"/>
      <c r="C159" s="388"/>
      <c r="D159" s="388"/>
      <c r="E159" s="350"/>
      <c r="F159" s="388"/>
      <c r="G159" s="388"/>
      <c r="H159" s="15" t="s">
        <v>563</v>
      </c>
      <c r="I159" s="19" t="s">
        <v>564</v>
      </c>
      <c r="J159" s="20" t="s">
        <v>565</v>
      </c>
      <c r="K159" s="333"/>
      <c r="L159" s="400"/>
      <c r="M159" s="388"/>
      <c r="N159" s="388"/>
      <c r="O159" s="388"/>
    </row>
    <row r="160" spans="1:15" x14ac:dyDescent="0.2">
      <c r="A160" s="388"/>
      <c r="B160" s="388"/>
      <c r="C160" s="388"/>
      <c r="D160" s="388"/>
      <c r="E160" s="350"/>
      <c r="F160" s="388"/>
      <c r="G160" s="388"/>
      <c r="H160" s="15" t="s">
        <v>566</v>
      </c>
      <c r="I160" s="19" t="s">
        <v>567</v>
      </c>
      <c r="J160" s="20" t="s">
        <v>568</v>
      </c>
      <c r="K160" s="333"/>
      <c r="L160" s="400"/>
      <c r="M160" s="388"/>
      <c r="N160" s="388"/>
      <c r="O160" s="388"/>
    </row>
    <row r="161" spans="1:15" x14ac:dyDescent="0.2">
      <c r="A161" s="388"/>
      <c r="B161" s="388"/>
      <c r="C161" s="388"/>
      <c r="D161" s="388"/>
      <c r="E161" s="350"/>
      <c r="F161" s="388"/>
      <c r="G161" s="388"/>
      <c r="H161" s="15" t="s">
        <v>569</v>
      </c>
      <c r="I161" s="19" t="s">
        <v>570</v>
      </c>
      <c r="J161" s="20" t="s">
        <v>571</v>
      </c>
      <c r="K161" s="333"/>
      <c r="L161" s="400"/>
      <c r="M161" s="388"/>
      <c r="N161" s="388"/>
      <c r="O161" s="388"/>
    </row>
    <row r="162" spans="1:15" ht="31.5" x14ac:dyDescent="0.2">
      <c r="A162" s="388"/>
      <c r="B162" s="388"/>
      <c r="C162" s="388"/>
      <c r="D162" s="388"/>
      <c r="E162" s="350"/>
      <c r="F162" s="388"/>
      <c r="G162" s="388"/>
      <c r="H162" s="15" t="s">
        <v>572</v>
      </c>
      <c r="I162" s="19" t="s">
        <v>573</v>
      </c>
      <c r="J162" s="20" t="s">
        <v>574</v>
      </c>
      <c r="K162" s="333"/>
      <c r="L162" s="400"/>
      <c r="M162" s="388"/>
      <c r="N162" s="388"/>
      <c r="O162" s="388"/>
    </row>
    <row r="163" spans="1:15" x14ac:dyDescent="0.2">
      <c r="A163" s="388"/>
      <c r="B163" s="388"/>
      <c r="C163" s="388"/>
      <c r="D163" s="388"/>
      <c r="E163" s="350"/>
      <c r="F163" s="388"/>
      <c r="G163" s="388"/>
      <c r="H163" s="15" t="s">
        <v>575</v>
      </c>
      <c r="I163" s="19" t="s">
        <v>576</v>
      </c>
      <c r="J163" s="20" t="s">
        <v>577</v>
      </c>
      <c r="K163" s="333"/>
      <c r="L163" s="400"/>
      <c r="M163" s="388"/>
      <c r="N163" s="388"/>
      <c r="O163" s="388"/>
    </row>
    <row r="164" spans="1:15" x14ac:dyDescent="0.2">
      <c r="A164" s="388"/>
      <c r="B164" s="388"/>
      <c r="C164" s="388"/>
      <c r="D164" s="388"/>
      <c r="E164" s="350"/>
      <c r="F164" s="388"/>
      <c r="G164" s="388"/>
      <c r="H164" s="15" t="s">
        <v>578</v>
      </c>
      <c r="I164" s="19" t="s">
        <v>579</v>
      </c>
      <c r="J164" s="20" t="s">
        <v>580</v>
      </c>
      <c r="K164" s="333"/>
      <c r="L164" s="400"/>
      <c r="M164" s="388"/>
      <c r="N164" s="388"/>
      <c r="O164" s="388"/>
    </row>
    <row r="165" spans="1:15" x14ac:dyDescent="0.2">
      <c r="A165" s="388"/>
      <c r="B165" s="388"/>
      <c r="C165" s="388"/>
      <c r="D165" s="388"/>
      <c r="E165" s="350"/>
      <c r="F165" s="388"/>
      <c r="G165" s="388"/>
      <c r="H165" s="15" t="s">
        <v>581</v>
      </c>
      <c r="I165" s="19" t="s">
        <v>582</v>
      </c>
      <c r="J165" s="20" t="s">
        <v>583</v>
      </c>
      <c r="K165" s="333"/>
      <c r="L165" s="400"/>
      <c r="M165" s="388"/>
      <c r="N165" s="388"/>
      <c r="O165" s="388"/>
    </row>
    <row r="166" spans="1:15" x14ac:dyDescent="0.2">
      <c r="A166" s="388"/>
      <c r="B166" s="388"/>
      <c r="C166" s="388"/>
      <c r="D166" s="388"/>
      <c r="E166" s="350"/>
      <c r="F166" s="388"/>
      <c r="G166" s="388"/>
      <c r="H166" s="15" t="s">
        <v>584</v>
      </c>
      <c r="I166" s="19" t="s">
        <v>579</v>
      </c>
      <c r="J166" s="20" t="s">
        <v>580</v>
      </c>
      <c r="K166" s="333"/>
      <c r="L166" s="400"/>
      <c r="M166" s="388"/>
      <c r="N166" s="388"/>
      <c r="O166" s="388"/>
    </row>
    <row r="167" spans="1:15" x14ac:dyDescent="0.2">
      <c r="A167" s="388"/>
      <c r="B167" s="388"/>
      <c r="C167" s="388"/>
      <c r="D167" s="388"/>
      <c r="E167" s="350"/>
      <c r="F167" s="388"/>
      <c r="G167" s="388"/>
      <c r="H167" s="15" t="s">
        <v>585</v>
      </c>
      <c r="I167" s="19" t="s">
        <v>586</v>
      </c>
      <c r="J167" s="20" t="s">
        <v>587</v>
      </c>
      <c r="K167" s="333"/>
      <c r="L167" s="400"/>
      <c r="M167" s="388"/>
      <c r="N167" s="388"/>
      <c r="O167" s="388"/>
    </row>
    <row r="168" spans="1:15" x14ac:dyDescent="0.2">
      <c r="A168" s="388"/>
      <c r="B168" s="388"/>
      <c r="C168" s="388"/>
      <c r="D168" s="388"/>
      <c r="E168" s="350"/>
      <c r="F168" s="388"/>
      <c r="G168" s="388"/>
      <c r="H168" s="15" t="s">
        <v>588</v>
      </c>
      <c r="I168" s="19" t="s">
        <v>579</v>
      </c>
      <c r="J168" s="20" t="s">
        <v>580</v>
      </c>
      <c r="K168" s="333"/>
      <c r="L168" s="400"/>
      <c r="M168" s="388"/>
      <c r="N168" s="388"/>
      <c r="O168" s="388"/>
    </row>
    <row r="169" spans="1:15" x14ac:dyDescent="0.2">
      <c r="A169" s="388"/>
      <c r="B169" s="388"/>
      <c r="C169" s="388"/>
      <c r="D169" s="388"/>
      <c r="E169" s="350"/>
      <c r="F169" s="388"/>
      <c r="G169" s="388"/>
      <c r="H169" s="15" t="s">
        <v>589</v>
      </c>
      <c r="I169" s="19" t="s">
        <v>579</v>
      </c>
      <c r="J169" s="20" t="s">
        <v>580</v>
      </c>
      <c r="K169" s="333"/>
      <c r="L169" s="400"/>
      <c r="M169" s="388"/>
      <c r="N169" s="388"/>
      <c r="O169" s="388"/>
    </row>
    <row r="170" spans="1:15" x14ac:dyDescent="0.2">
      <c r="A170" s="389"/>
      <c r="B170" s="389"/>
      <c r="C170" s="389"/>
      <c r="D170" s="389"/>
      <c r="E170" s="351"/>
      <c r="F170" s="389"/>
      <c r="G170" s="389"/>
      <c r="H170" s="405" t="s">
        <v>63</v>
      </c>
      <c r="I170" s="406"/>
      <c r="J170" s="22" t="s">
        <v>553</v>
      </c>
      <c r="K170" s="334"/>
      <c r="L170" s="401"/>
      <c r="M170" s="389"/>
      <c r="N170" s="389"/>
      <c r="O170" s="389"/>
    </row>
    <row r="171" spans="1:15" x14ac:dyDescent="0.2">
      <c r="A171" s="402" t="s">
        <v>14</v>
      </c>
      <c r="B171" s="415" t="s">
        <v>590</v>
      </c>
      <c r="C171" s="414" t="s">
        <v>591</v>
      </c>
      <c r="D171" s="414" t="s">
        <v>592</v>
      </c>
      <c r="E171" s="352">
        <v>43987</v>
      </c>
      <c r="F171" s="414" t="s">
        <v>593</v>
      </c>
      <c r="G171" s="414" t="s">
        <v>431</v>
      </c>
      <c r="H171" s="48" t="s">
        <v>594</v>
      </c>
      <c r="I171" s="122" t="s">
        <v>595</v>
      </c>
      <c r="J171" s="123" t="s">
        <v>596</v>
      </c>
      <c r="K171" s="266"/>
      <c r="L171" s="399">
        <v>1145.1600000000001</v>
      </c>
      <c r="M171" s="402" t="s">
        <v>23</v>
      </c>
      <c r="N171" s="402" t="s">
        <v>24</v>
      </c>
      <c r="O171" s="403" t="s">
        <v>25</v>
      </c>
    </row>
    <row r="172" spans="1:15" x14ac:dyDescent="0.2">
      <c r="A172" s="388"/>
      <c r="B172" s="388"/>
      <c r="C172" s="388"/>
      <c r="D172" s="388"/>
      <c r="E172" s="353"/>
      <c r="F172" s="388"/>
      <c r="G172" s="388"/>
      <c r="H172" s="48" t="s">
        <v>598</v>
      </c>
      <c r="I172" s="122" t="s">
        <v>599</v>
      </c>
      <c r="J172" s="123" t="s">
        <v>232</v>
      </c>
      <c r="K172" s="335"/>
      <c r="L172" s="400"/>
      <c r="M172" s="388"/>
      <c r="N172" s="388"/>
      <c r="O172" s="388"/>
    </row>
    <row r="173" spans="1:15" x14ac:dyDescent="0.2">
      <c r="A173" s="388"/>
      <c r="B173" s="388"/>
      <c r="C173" s="388"/>
      <c r="D173" s="388"/>
      <c r="E173" s="353"/>
      <c r="F173" s="388"/>
      <c r="G173" s="388"/>
      <c r="H173" s="48" t="s">
        <v>600</v>
      </c>
      <c r="I173" s="122" t="s">
        <v>601</v>
      </c>
      <c r="J173" s="123" t="s">
        <v>602</v>
      </c>
      <c r="K173" s="335"/>
      <c r="L173" s="400"/>
      <c r="M173" s="388"/>
      <c r="N173" s="388"/>
      <c r="O173" s="388"/>
    </row>
    <row r="174" spans="1:15" x14ac:dyDescent="0.2">
      <c r="A174" s="388"/>
      <c r="B174" s="388"/>
      <c r="C174" s="388"/>
      <c r="D174" s="388"/>
      <c r="E174" s="353"/>
      <c r="F174" s="388"/>
      <c r="G174" s="388"/>
      <c r="H174" s="48" t="s">
        <v>603</v>
      </c>
      <c r="I174" s="122" t="s">
        <v>604</v>
      </c>
      <c r="J174" s="123" t="s">
        <v>605</v>
      </c>
      <c r="K174" s="335"/>
      <c r="L174" s="400"/>
      <c r="M174" s="388"/>
      <c r="N174" s="388"/>
      <c r="O174" s="388"/>
    </row>
    <row r="175" spans="1:15" x14ac:dyDescent="0.2">
      <c r="A175" s="388"/>
      <c r="B175" s="388"/>
      <c r="C175" s="388"/>
      <c r="D175" s="388"/>
      <c r="E175" s="353"/>
      <c r="F175" s="388"/>
      <c r="G175" s="388"/>
      <c r="H175" s="48" t="s">
        <v>606</v>
      </c>
      <c r="I175" s="122" t="s">
        <v>607</v>
      </c>
      <c r="J175" s="123" t="s">
        <v>608</v>
      </c>
      <c r="K175" s="335"/>
      <c r="L175" s="400"/>
      <c r="M175" s="388"/>
      <c r="N175" s="388"/>
      <c r="O175" s="388"/>
    </row>
    <row r="176" spans="1:15" x14ac:dyDescent="0.2">
      <c r="A176" s="388"/>
      <c r="B176" s="388"/>
      <c r="C176" s="388"/>
      <c r="D176" s="388"/>
      <c r="E176" s="353"/>
      <c r="F176" s="388"/>
      <c r="G176" s="388"/>
      <c r="H176" s="48" t="s">
        <v>609</v>
      </c>
      <c r="I176" s="122" t="s">
        <v>508</v>
      </c>
      <c r="J176" s="123" t="s">
        <v>610</v>
      </c>
      <c r="K176" s="335"/>
      <c r="L176" s="400"/>
      <c r="M176" s="388"/>
      <c r="N176" s="388"/>
      <c r="O176" s="388"/>
    </row>
    <row r="177" spans="1:15" x14ac:dyDescent="0.2">
      <c r="A177" s="388"/>
      <c r="B177" s="388"/>
      <c r="C177" s="388"/>
      <c r="D177" s="388"/>
      <c r="E177" s="353"/>
      <c r="F177" s="388"/>
      <c r="G177" s="388"/>
      <c r="H177" s="48" t="s">
        <v>611</v>
      </c>
      <c r="I177" s="122" t="s">
        <v>612</v>
      </c>
      <c r="J177" s="123" t="s">
        <v>613</v>
      </c>
      <c r="K177" s="335"/>
      <c r="L177" s="400"/>
      <c r="M177" s="388"/>
      <c r="N177" s="388"/>
      <c r="O177" s="388"/>
    </row>
    <row r="178" spans="1:15" x14ac:dyDescent="0.2">
      <c r="A178" s="388"/>
      <c r="B178" s="388"/>
      <c r="C178" s="388"/>
      <c r="D178" s="388"/>
      <c r="E178" s="353"/>
      <c r="F178" s="388"/>
      <c r="G178" s="388"/>
      <c r="H178" s="48" t="s">
        <v>614</v>
      </c>
      <c r="I178" s="122" t="s">
        <v>615</v>
      </c>
      <c r="J178" s="123" t="s">
        <v>616</v>
      </c>
      <c r="K178" s="335"/>
      <c r="L178" s="400"/>
      <c r="M178" s="388"/>
      <c r="N178" s="388"/>
      <c r="O178" s="388"/>
    </row>
    <row r="179" spans="1:15" x14ac:dyDescent="0.2">
      <c r="A179" s="388"/>
      <c r="B179" s="388"/>
      <c r="C179" s="388"/>
      <c r="D179" s="388"/>
      <c r="E179" s="353"/>
      <c r="F179" s="388"/>
      <c r="G179" s="388"/>
      <c r="H179" s="48" t="s">
        <v>617</v>
      </c>
      <c r="I179" s="122" t="s">
        <v>618</v>
      </c>
      <c r="J179" s="123" t="s">
        <v>619</v>
      </c>
      <c r="K179" s="335"/>
      <c r="L179" s="400"/>
      <c r="M179" s="388"/>
      <c r="N179" s="388"/>
      <c r="O179" s="388"/>
    </row>
    <row r="180" spans="1:15" x14ac:dyDescent="0.2">
      <c r="A180" s="388"/>
      <c r="B180" s="388"/>
      <c r="C180" s="388"/>
      <c r="D180" s="388"/>
      <c r="E180" s="353"/>
      <c r="F180" s="388"/>
      <c r="G180" s="388"/>
      <c r="H180" s="48" t="s">
        <v>620</v>
      </c>
      <c r="I180" s="122" t="s">
        <v>621</v>
      </c>
      <c r="J180" s="123" t="s">
        <v>622</v>
      </c>
      <c r="K180" s="335"/>
      <c r="L180" s="400"/>
      <c r="M180" s="388"/>
      <c r="N180" s="388"/>
      <c r="O180" s="388"/>
    </row>
    <row r="181" spans="1:15" x14ac:dyDescent="0.2">
      <c r="A181" s="388"/>
      <c r="B181" s="388"/>
      <c r="C181" s="388"/>
      <c r="D181" s="388"/>
      <c r="E181" s="353"/>
      <c r="F181" s="388"/>
      <c r="G181" s="388"/>
      <c r="H181" s="48" t="s">
        <v>623</v>
      </c>
      <c r="I181" s="122" t="s">
        <v>624</v>
      </c>
      <c r="J181" s="123" t="s">
        <v>568</v>
      </c>
      <c r="K181" s="335"/>
      <c r="L181" s="400"/>
      <c r="M181" s="388"/>
      <c r="N181" s="388"/>
      <c r="O181" s="388"/>
    </row>
    <row r="182" spans="1:15" x14ac:dyDescent="0.2">
      <c r="A182" s="388"/>
      <c r="B182" s="388"/>
      <c r="C182" s="388"/>
      <c r="D182" s="388"/>
      <c r="E182" s="353"/>
      <c r="F182" s="388"/>
      <c r="G182" s="388"/>
      <c r="H182" s="48" t="s">
        <v>625</v>
      </c>
      <c r="I182" s="122" t="s">
        <v>626</v>
      </c>
      <c r="J182" s="123" t="s">
        <v>627</v>
      </c>
      <c r="K182" s="335"/>
      <c r="L182" s="400"/>
      <c r="M182" s="388"/>
      <c r="N182" s="388"/>
      <c r="O182" s="388"/>
    </row>
    <row r="183" spans="1:15" x14ac:dyDescent="0.2">
      <c r="A183" s="388"/>
      <c r="B183" s="388"/>
      <c r="C183" s="388"/>
      <c r="D183" s="388"/>
      <c r="E183" s="353"/>
      <c r="F183" s="388"/>
      <c r="G183" s="388"/>
      <c r="H183" s="48" t="s">
        <v>628</v>
      </c>
      <c r="I183" s="122" t="s">
        <v>629</v>
      </c>
      <c r="J183" s="123" t="s">
        <v>630</v>
      </c>
      <c r="K183" s="335"/>
      <c r="L183" s="400"/>
      <c r="M183" s="388"/>
      <c r="N183" s="388"/>
      <c r="O183" s="388"/>
    </row>
    <row r="184" spans="1:15" x14ac:dyDescent="0.2">
      <c r="A184" s="388"/>
      <c r="B184" s="388"/>
      <c r="C184" s="388"/>
      <c r="D184" s="388"/>
      <c r="E184" s="353"/>
      <c r="F184" s="388"/>
      <c r="G184" s="388"/>
      <c r="H184" s="48" t="s">
        <v>631</v>
      </c>
      <c r="I184" s="122" t="s">
        <v>632</v>
      </c>
      <c r="J184" s="123" t="s">
        <v>633</v>
      </c>
      <c r="K184" s="335"/>
      <c r="L184" s="400"/>
      <c r="M184" s="388"/>
      <c r="N184" s="388"/>
      <c r="O184" s="388"/>
    </row>
    <row r="185" spans="1:15" x14ac:dyDescent="0.2">
      <c r="A185" s="388"/>
      <c r="B185" s="388"/>
      <c r="C185" s="388"/>
      <c r="D185" s="388"/>
      <c r="E185" s="353"/>
      <c r="F185" s="388"/>
      <c r="G185" s="388"/>
      <c r="H185" s="48" t="s">
        <v>634</v>
      </c>
      <c r="I185" s="122" t="s">
        <v>635</v>
      </c>
      <c r="J185" s="123" t="s">
        <v>636</v>
      </c>
      <c r="K185" s="335"/>
      <c r="L185" s="400"/>
      <c r="M185" s="388"/>
      <c r="N185" s="388"/>
      <c r="O185" s="388"/>
    </row>
    <row r="186" spans="1:15" x14ac:dyDescent="0.2">
      <c r="A186" s="388"/>
      <c r="B186" s="388"/>
      <c r="C186" s="388"/>
      <c r="D186" s="388"/>
      <c r="E186" s="353"/>
      <c r="F186" s="388"/>
      <c r="G186" s="388"/>
      <c r="H186" s="48" t="s">
        <v>637</v>
      </c>
      <c r="I186" s="122" t="s">
        <v>638</v>
      </c>
      <c r="J186" s="123" t="s">
        <v>639</v>
      </c>
      <c r="K186" s="335"/>
      <c r="L186" s="400"/>
      <c r="M186" s="388"/>
      <c r="N186" s="388"/>
      <c r="O186" s="388"/>
    </row>
    <row r="187" spans="1:15" x14ac:dyDescent="0.2">
      <c r="A187" s="388"/>
      <c r="B187" s="388"/>
      <c r="C187" s="388"/>
      <c r="D187" s="388"/>
      <c r="E187" s="353"/>
      <c r="F187" s="388"/>
      <c r="G187" s="388"/>
      <c r="H187" s="48" t="s">
        <v>640</v>
      </c>
      <c r="I187" s="122" t="s">
        <v>638</v>
      </c>
      <c r="J187" s="123" t="s">
        <v>639</v>
      </c>
      <c r="K187" s="335"/>
      <c r="L187" s="400"/>
      <c r="M187" s="388"/>
      <c r="N187" s="388"/>
      <c r="O187" s="388"/>
    </row>
    <row r="188" spans="1:15" x14ac:dyDescent="0.2">
      <c r="A188" s="388"/>
      <c r="B188" s="388"/>
      <c r="C188" s="388"/>
      <c r="D188" s="388"/>
      <c r="E188" s="353"/>
      <c r="F188" s="388"/>
      <c r="G188" s="388"/>
      <c r="H188" s="48" t="s">
        <v>641</v>
      </c>
      <c r="I188" s="122" t="s">
        <v>638</v>
      </c>
      <c r="J188" s="123" t="s">
        <v>639</v>
      </c>
      <c r="K188" s="335"/>
      <c r="L188" s="400"/>
      <c r="M188" s="388"/>
      <c r="N188" s="388"/>
      <c r="O188" s="388"/>
    </row>
    <row r="189" spans="1:15" x14ac:dyDescent="0.2">
      <c r="A189" s="388"/>
      <c r="B189" s="388"/>
      <c r="C189" s="388"/>
      <c r="D189" s="388"/>
      <c r="E189" s="353"/>
      <c r="F189" s="388"/>
      <c r="G189" s="388"/>
      <c r="H189" s="48" t="s">
        <v>642</v>
      </c>
      <c r="I189" s="122" t="s">
        <v>276</v>
      </c>
      <c r="J189" s="123" t="s">
        <v>643</v>
      </c>
      <c r="K189" s="335"/>
      <c r="L189" s="400"/>
      <c r="M189" s="388"/>
      <c r="N189" s="388"/>
      <c r="O189" s="388"/>
    </row>
    <row r="190" spans="1:15" x14ac:dyDescent="0.2">
      <c r="A190" s="388"/>
      <c r="B190" s="388"/>
      <c r="C190" s="388"/>
      <c r="D190" s="388"/>
      <c r="E190" s="353"/>
      <c r="F190" s="388"/>
      <c r="G190" s="388"/>
      <c r="H190" s="48" t="s">
        <v>644</v>
      </c>
      <c r="I190" s="122" t="s">
        <v>645</v>
      </c>
      <c r="J190" s="123" t="s">
        <v>646</v>
      </c>
      <c r="K190" s="335"/>
      <c r="L190" s="400"/>
      <c r="M190" s="388"/>
      <c r="N190" s="388"/>
      <c r="O190" s="388"/>
    </row>
    <row r="191" spans="1:15" x14ac:dyDescent="0.2">
      <c r="A191" s="388"/>
      <c r="B191" s="388"/>
      <c r="C191" s="388"/>
      <c r="D191" s="388"/>
      <c r="E191" s="353"/>
      <c r="F191" s="388"/>
      <c r="G191" s="388"/>
      <c r="H191" s="48" t="s">
        <v>647</v>
      </c>
      <c r="I191" s="122" t="s">
        <v>648</v>
      </c>
      <c r="J191" s="123" t="s">
        <v>649</v>
      </c>
      <c r="K191" s="335"/>
      <c r="L191" s="400"/>
      <c r="M191" s="388"/>
      <c r="N191" s="388"/>
      <c r="O191" s="388"/>
    </row>
    <row r="192" spans="1:15" x14ac:dyDescent="0.2">
      <c r="A192" s="389"/>
      <c r="B192" s="389"/>
      <c r="C192" s="389"/>
      <c r="D192" s="389"/>
      <c r="E192" s="354"/>
      <c r="F192" s="389"/>
      <c r="G192" s="389"/>
      <c r="H192" s="408" t="s">
        <v>63</v>
      </c>
      <c r="I192" s="406"/>
      <c r="J192" s="127" t="s">
        <v>597</v>
      </c>
      <c r="K192" s="336"/>
      <c r="L192" s="401"/>
      <c r="M192" s="389"/>
      <c r="N192" s="389"/>
      <c r="O192" s="389"/>
    </row>
    <row r="193" spans="1:15" x14ac:dyDescent="0.2">
      <c r="A193" s="390" t="s">
        <v>14</v>
      </c>
      <c r="B193" s="411" t="s">
        <v>650</v>
      </c>
      <c r="C193" s="409" t="s">
        <v>651</v>
      </c>
      <c r="D193" s="409" t="s">
        <v>652</v>
      </c>
      <c r="E193" s="349">
        <v>43992</v>
      </c>
      <c r="F193" s="409" t="s">
        <v>653</v>
      </c>
      <c r="G193" s="409" t="s">
        <v>431</v>
      </c>
      <c r="H193" s="15" t="s">
        <v>654</v>
      </c>
      <c r="I193" s="19" t="s">
        <v>655</v>
      </c>
      <c r="J193" s="20" t="s">
        <v>656</v>
      </c>
      <c r="K193" s="267"/>
      <c r="L193" s="404">
        <v>2920.24</v>
      </c>
      <c r="M193" s="390" t="s">
        <v>23</v>
      </c>
      <c r="N193" s="390" t="s">
        <v>24</v>
      </c>
      <c r="O193" s="387" t="s">
        <v>25</v>
      </c>
    </row>
    <row r="194" spans="1:15" x14ac:dyDescent="0.2">
      <c r="A194" s="388"/>
      <c r="B194" s="388"/>
      <c r="C194" s="388"/>
      <c r="D194" s="388"/>
      <c r="E194" s="350"/>
      <c r="F194" s="388"/>
      <c r="G194" s="388"/>
      <c r="H194" s="15" t="s">
        <v>658</v>
      </c>
      <c r="I194" s="19" t="s">
        <v>659</v>
      </c>
      <c r="J194" s="20" t="s">
        <v>660</v>
      </c>
      <c r="K194" s="333"/>
      <c r="L194" s="400"/>
      <c r="M194" s="388"/>
      <c r="N194" s="388"/>
      <c r="O194" s="388"/>
    </row>
    <row r="195" spans="1:15" x14ac:dyDescent="0.2">
      <c r="A195" s="388"/>
      <c r="B195" s="388"/>
      <c r="C195" s="388"/>
      <c r="D195" s="388"/>
      <c r="E195" s="350"/>
      <c r="F195" s="388"/>
      <c r="G195" s="388"/>
      <c r="H195" s="15" t="s">
        <v>661</v>
      </c>
      <c r="I195" s="19" t="s">
        <v>579</v>
      </c>
      <c r="J195" s="20" t="s">
        <v>662</v>
      </c>
      <c r="K195" s="333"/>
      <c r="L195" s="400"/>
      <c r="M195" s="388"/>
      <c r="N195" s="388"/>
      <c r="O195" s="388"/>
    </row>
    <row r="196" spans="1:15" x14ac:dyDescent="0.2">
      <c r="A196" s="388"/>
      <c r="B196" s="388"/>
      <c r="C196" s="388"/>
      <c r="D196" s="388"/>
      <c r="E196" s="350"/>
      <c r="F196" s="388"/>
      <c r="G196" s="388"/>
      <c r="H196" s="15" t="s">
        <v>663</v>
      </c>
      <c r="I196" s="19" t="s">
        <v>664</v>
      </c>
      <c r="J196" s="20" t="s">
        <v>665</v>
      </c>
      <c r="K196" s="333"/>
      <c r="L196" s="400"/>
      <c r="M196" s="388"/>
      <c r="N196" s="388"/>
      <c r="O196" s="388"/>
    </row>
    <row r="197" spans="1:15" x14ac:dyDescent="0.2">
      <c r="A197" s="388"/>
      <c r="B197" s="388"/>
      <c r="C197" s="388"/>
      <c r="D197" s="388"/>
      <c r="E197" s="350"/>
      <c r="F197" s="388"/>
      <c r="G197" s="388"/>
      <c r="H197" s="15" t="s">
        <v>666</v>
      </c>
      <c r="I197" s="19" t="s">
        <v>667</v>
      </c>
      <c r="J197" s="20" t="s">
        <v>668</v>
      </c>
      <c r="K197" s="333"/>
      <c r="L197" s="400"/>
      <c r="M197" s="388"/>
      <c r="N197" s="388"/>
      <c r="O197" s="388"/>
    </row>
    <row r="198" spans="1:15" x14ac:dyDescent="0.2">
      <c r="A198" s="388"/>
      <c r="B198" s="388"/>
      <c r="C198" s="388"/>
      <c r="D198" s="388"/>
      <c r="E198" s="350"/>
      <c r="F198" s="388"/>
      <c r="G198" s="388"/>
      <c r="H198" s="15" t="s">
        <v>669</v>
      </c>
      <c r="I198" s="19" t="s">
        <v>670</v>
      </c>
      <c r="J198" s="20" t="s">
        <v>671</v>
      </c>
      <c r="K198" s="333"/>
      <c r="L198" s="400"/>
      <c r="M198" s="388"/>
      <c r="N198" s="388"/>
      <c r="O198" s="388"/>
    </row>
    <row r="199" spans="1:15" x14ac:dyDescent="0.2">
      <c r="A199" s="388"/>
      <c r="B199" s="388"/>
      <c r="C199" s="388"/>
      <c r="D199" s="388"/>
      <c r="E199" s="350"/>
      <c r="F199" s="388"/>
      <c r="G199" s="388"/>
      <c r="H199" s="15" t="s">
        <v>672</v>
      </c>
      <c r="I199" s="19" t="s">
        <v>433</v>
      </c>
      <c r="J199" s="20" t="s">
        <v>673</v>
      </c>
      <c r="K199" s="333"/>
      <c r="L199" s="400"/>
      <c r="M199" s="388"/>
      <c r="N199" s="388"/>
      <c r="O199" s="388"/>
    </row>
    <row r="200" spans="1:15" x14ac:dyDescent="0.2">
      <c r="A200" s="388"/>
      <c r="B200" s="388"/>
      <c r="C200" s="388"/>
      <c r="D200" s="388"/>
      <c r="E200" s="350"/>
      <c r="F200" s="388"/>
      <c r="G200" s="388"/>
      <c r="H200" s="15" t="s">
        <v>674</v>
      </c>
      <c r="I200" s="19" t="s">
        <v>675</v>
      </c>
      <c r="J200" s="20" t="s">
        <v>676</v>
      </c>
      <c r="K200" s="333"/>
      <c r="L200" s="400"/>
      <c r="M200" s="388"/>
      <c r="N200" s="388"/>
      <c r="O200" s="388"/>
    </row>
    <row r="201" spans="1:15" x14ac:dyDescent="0.2">
      <c r="A201" s="388"/>
      <c r="B201" s="388"/>
      <c r="C201" s="388"/>
      <c r="D201" s="388"/>
      <c r="E201" s="350"/>
      <c r="F201" s="388"/>
      <c r="G201" s="388"/>
      <c r="H201" s="15" t="s">
        <v>677</v>
      </c>
      <c r="I201" s="19" t="s">
        <v>678</v>
      </c>
      <c r="J201" s="20" t="s">
        <v>679</v>
      </c>
      <c r="K201" s="333"/>
      <c r="L201" s="400"/>
      <c r="M201" s="388"/>
      <c r="N201" s="388"/>
      <c r="O201" s="388"/>
    </row>
    <row r="202" spans="1:15" x14ac:dyDescent="0.2">
      <c r="A202" s="388"/>
      <c r="B202" s="388"/>
      <c r="C202" s="388"/>
      <c r="D202" s="388"/>
      <c r="E202" s="350"/>
      <c r="F202" s="388"/>
      <c r="G202" s="388"/>
      <c r="H202" s="15" t="s">
        <v>680</v>
      </c>
      <c r="I202" s="19" t="s">
        <v>681</v>
      </c>
      <c r="J202" s="20" t="s">
        <v>682</v>
      </c>
      <c r="K202" s="333"/>
      <c r="L202" s="400"/>
      <c r="M202" s="388"/>
      <c r="N202" s="388"/>
      <c r="O202" s="388"/>
    </row>
    <row r="203" spans="1:15" x14ac:dyDescent="0.2">
      <c r="A203" s="388"/>
      <c r="B203" s="388"/>
      <c r="C203" s="388"/>
      <c r="D203" s="388"/>
      <c r="E203" s="350"/>
      <c r="F203" s="388"/>
      <c r="G203" s="388"/>
      <c r="H203" s="15" t="s">
        <v>683</v>
      </c>
      <c r="I203" s="19" t="s">
        <v>684</v>
      </c>
      <c r="J203" s="20" t="s">
        <v>685</v>
      </c>
      <c r="K203" s="333"/>
      <c r="L203" s="400"/>
      <c r="M203" s="388"/>
      <c r="N203" s="388"/>
      <c r="O203" s="388"/>
    </row>
    <row r="204" spans="1:15" x14ac:dyDescent="0.2">
      <c r="A204" s="388"/>
      <c r="B204" s="388"/>
      <c r="C204" s="388"/>
      <c r="D204" s="388"/>
      <c r="E204" s="350"/>
      <c r="F204" s="388"/>
      <c r="G204" s="388"/>
      <c r="H204" s="15" t="s">
        <v>686</v>
      </c>
      <c r="I204" s="19" t="s">
        <v>687</v>
      </c>
      <c r="J204" s="20" t="s">
        <v>688</v>
      </c>
      <c r="K204" s="333"/>
      <c r="L204" s="400"/>
      <c r="M204" s="388"/>
      <c r="N204" s="388"/>
      <c r="O204" s="388"/>
    </row>
    <row r="205" spans="1:15" x14ac:dyDescent="0.2">
      <c r="A205" s="388"/>
      <c r="B205" s="388"/>
      <c r="C205" s="388"/>
      <c r="D205" s="388"/>
      <c r="E205" s="350"/>
      <c r="F205" s="388"/>
      <c r="G205" s="388"/>
      <c r="H205" s="15" t="s">
        <v>689</v>
      </c>
      <c r="I205" s="19" t="s">
        <v>690</v>
      </c>
      <c r="J205" s="20" t="s">
        <v>691</v>
      </c>
      <c r="K205" s="333"/>
      <c r="L205" s="400"/>
      <c r="M205" s="388"/>
      <c r="N205" s="388"/>
      <c r="O205" s="388"/>
    </row>
    <row r="206" spans="1:15" ht="31.5" x14ac:dyDescent="0.2">
      <c r="A206" s="388"/>
      <c r="B206" s="388"/>
      <c r="C206" s="388"/>
      <c r="D206" s="388"/>
      <c r="E206" s="350"/>
      <c r="F206" s="388"/>
      <c r="G206" s="388"/>
      <c r="H206" s="15" t="s">
        <v>692</v>
      </c>
      <c r="I206" s="19" t="s">
        <v>479</v>
      </c>
      <c r="J206" s="20" t="s">
        <v>693</v>
      </c>
      <c r="K206" s="333"/>
      <c r="L206" s="400"/>
      <c r="M206" s="388"/>
      <c r="N206" s="388"/>
      <c r="O206" s="388"/>
    </row>
    <row r="207" spans="1:15" x14ac:dyDescent="0.2">
      <c r="A207" s="388"/>
      <c r="B207" s="388"/>
      <c r="C207" s="388"/>
      <c r="D207" s="388"/>
      <c r="E207" s="350"/>
      <c r="F207" s="388"/>
      <c r="G207" s="388"/>
      <c r="H207" s="15" t="s">
        <v>694</v>
      </c>
      <c r="I207" s="19" t="s">
        <v>695</v>
      </c>
      <c r="J207" s="20" t="s">
        <v>696</v>
      </c>
      <c r="K207" s="333"/>
      <c r="L207" s="400"/>
      <c r="M207" s="388"/>
      <c r="N207" s="388"/>
      <c r="O207" s="388"/>
    </row>
    <row r="208" spans="1:15" x14ac:dyDescent="0.2">
      <c r="A208" s="388"/>
      <c r="B208" s="388"/>
      <c r="C208" s="388"/>
      <c r="D208" s="388"/>
      <c r="E208" s="350"/>
      <c r="F208" s="388"/>
      <c r="G208" s="388"/>
      <c r="H208" s="15" t="s">
        <v>697</v>
      </c>
      <c r="I208" s="19" t="s">
        <v>698</v>
      </c>
      <c r="J208" s="20" t="s">
        <v>699</v>
      </c>
      <c r="K208" s="333"/>
      <c r="L208" s="400"/>
      <c r="M208" s="388"/>
      <c r="N208" s="388"/>
      <c r="O208" s="388"/>
    </row>
    <row r="209" spans="1:15" x14ac:dyDescent="0.2">
      <c r="A209" s="388"/>
      <c r="B209" s="388"/>
      <c r="C209" s="388"/>
      <c r="D209" s="388"/>
      <c r="E209" s="350"/>
      <c r="F209" s="388"/>
      <c r="G209" s="388"/>
      <c r="H209" s="15" t="s">
        <v>700</v>
      </c>
      <c r="I209" s="19" t="s">
        <v>701</v>
      </c>
      <c r="J209" s="20" t="s">
        <v>702</v>
      </c>
      <c r="K209" s="333"/>
      <c r="L209" s="400"/>
      <c r="M209" s="388"/>
      <c r="N209" s="388"/>
      <c r="O209" s="388"/>
    </row>
    <row r="210" spans="1:15" x14ac:dyDescent="0.2">
      <c r="A210" s="388"/>
      <c r="B210" s="388"/>
      <c r="C210" s="388"/>
      <c r="D210" s="388"/>
      <c r="E210" s="350"/>
      <c r="F210" s="388"/>
      <c r="G210" s="388"/>
      <c r="H210" s="15" t="s">
        <v>703</v>
      </c>
      <c r="I210" s="19" t="s">
        <v>704</v>
      </c>
      <c r="J210" s="20" t="s">
        <v>705</v>
      </c>
      <c r="K210" s="333"/>
      <c r="L210" s="400"/>
      <c r="M210" s="388"/>
      <c r="N210" s="388"/>
      <c r="O210" s="388"/>
    </row>
    <row r="211" spans="1:15" x14ac:dyDescent="0.2">
      <c r="A211" s="388"/>
      <c r="B211" s="388"/>
      <c r="C211" s="388"/>
      <c r="D211" s="388"/>
      <c r="E211" s="350"/>
      <c r="F211" s="388"/>
      <c r="G211" s="388"/>
      <c r="H211" s="15" t="s">
        <v>706</v>
      </c>
      <c r="I211" s="19" t="s">
        <v>707</v>
      </c>
      <c r="J211" s="20" t="s">
        <v>708</v>
      </c>
      <c r="K211" s="333"/>
      <c r="L211" s="400"/>
      <c r="M211" s="388"/>
      <c r="N211" s="388"/>
      <c r="O211" s="388"/>
    </row>
    <row r="212" spans="1:15" x14ac:dyDescent="0.2">
      <c r="A212" s="388"/>
      <c r="B212" s="388"/>
      <c r="C212" s="388"/>
      <c r="D212" s="388"/>
      <c r="E212" s="350"/>
      <c r="F212" s="388"/>
      <c r="G212" s="388"/>
      <c r="H212" s="15" t="s">
        <v>709</v>
      </c>
      <c r="I212" s="19" t="s">
        <v>710</v>
      </c>
      <c r="J212" s="20" t="s">
        <v>711</v>
      </c>
      <c r="K212" s="333"/>
      <c r="L212" s="400"/>
      <c r="M212" s="388"/>
      <c r="N212" s="388"/>
      <c r="O212" s="388"/>
    </row>
    <row r="213" spans="1:15" x14ac:dyDescent="0.2">
      <c r="A213" s="388"/>
      <c r="B213" s="388"/>
      <c r="C213" s="388"/>
      <c r="D213" s="388"/>
      <c r="E213" s="350"/>
      <c r="F213" s="388"/>
      <c r="G213" s="388"/>
      <c r="H213" s="15" t="s">
        <v>712</v>
      </c>
      <c r="I213" s="19" t="s">
        <v>615</v>
      </c>
      <c r="J213" s="20" t="s">
        <v>713</v>
      </c>
      <c r="K213" s="333"/>
      <c r="L213" s="400"/>
      <c r="M213" s="388"/>
      <c r="N213" s="388"/>
      <c r="O213" s="388"/>
    </row>
    <row r="214" spans="1:15" x14ac:dyDescent="0.2">
      <c r="A214" s="388"/>
      <c r="B214" s="388"/>
      <c r="C214" s="388"/>
      <c r="D214" s="388"/>
      <c r="E214" s="350"/>
      <c r="F214" s="388"/>
      <c r="G214" s="388"/>
      <c r="H214" s="15" t="s">
        <v>714</v>
      </c>
      <c r="I214" s="19" t="s">
        <v>681</v>
      </c>
      <c r="J214" s="20" t="s">
        <v>715</v>
      </c>
      <c r="K214" s="333"/>
      <c r="L214" s="400"/>
      <c r="M214" s="388"/>
      <c r="N214" s="388"/>
      <c r="O214" s="388"/>
    </row>
    <row r="215" spans="1:15" x14ac:dyDescent="0.2">
      <c r="A215" s="388"/>
      <c r="B215" s="388"/>
      <c r="C215" s="388"/>
      <c r="D215" s="388"/>
      <c r="E215" s="350"/>
      <c r="F215" s="388"/>
      <c r="G215" s="388"/>
      <c r="H215" s="15" t="s">
        <v>716</v>
      </c>
      <c r="I215" s="19" t="s">
        <v>717</v>
      </c>
      <c r="J215" s="20" t="s">
        <v>718</v>
      </c>
      <c r="K215" s="333"/>
      <c r="L215" s="400"/>
      <c r="M215" s="388"/>
      <c r="N215" s="388"/>
      <c r="O215" s="388"/>
    </row>
    <row r="216" spans="1:15" x14ac:dyDescent="0.2">
      <c r="A216" s="388"/>
      <c r="B216" s="388"/>
      <c r="C216" s="388"/>
      <c r="D216" s="388"/>
      <c r="E216" s="350"/>
      <c r="F216" s="388"/>
      <c r="G216" s="388"/>
      <c r="H216" s="15" t="s">
        <v>719</v>
      </c>
      <c r="I216" s="19" t="s">
        <v>720</v>
      </c>
      <c r="J216" s="20" t="s">
        <v>721</v>
      </c>
      <c r="K216" s="333"/>
      <c r="L216" s="400"/>
      <c r="M216" s="388"/>
      <c r="N216" s="388"/>
      <c r="O216" s="388"/>
    </row>
    <row r="217" spans="1:15" x14ac:dyDescent="0.2">
      <c r="A217" s="388"/>
      <c r="B217" s="388"/>
      <c r="C217" s="388"/>
      <c r="D217" s="388"/>
      <c r="E217" s="350"/>
      <c r="F217" s="388"/>
      <c r="G217" s="388"/>
      <c r="H217" s="15" t="s">
        <v>722</v>
      </c>
      <c r="I217" s="19" t="s">
        <v>723</v>
      </c>
      <c r="J217" s="20" t="s">
        <v>724</v>
      </c>
      <c r="K217" s="333"/>
      <c r="L217" s="400"/>
      <c r="M217" s="388"/>
      <c r="N217" s="388"/>
      <c r="O217" s="388"/>
    </row>
    <row r="218" spans="1:15" x14ac:dyDescent="0.2">
      <c r="A218" s="388"/>
      <c r="B218" s="388"/>
      <c r="C218" s="388"/>
      <c r="D218" s="388"/>
      <c r="E218" s="350"/>
      <c r="F218" s="388"/>
      <c r="G218" s="388"/>
      <c r="H218" s="15" t="s">
        <v>725</v>
      </c>
      <c r="I218" s="19" t="s">
        <v>726</v>
      </c>
      <c r="J218" s="20" t="s">
        <v>727</v>
      </c>
      <c r="K218" s="333"/>
      <c r="L218" s="400"/>
      <c r="M218" s="388"/>
      <c r="N218" s="388"/>
      <c r="O218" s="388"/>
    </row>
    <row r="219" spans="1:15" x14ac:dyDescent="0.2">
      <c r="A219" s="388"/>
      <c r="B219" s="388"/>
      <c r="C219" s="388"/>
      <c r="D219" s="388"/>
      <c r="E219" s="350"/>
      <c r="F219" s="388"/>
      <c r="G219" s="388"/>
      <c r="H219" s="15" t="s">
        <v>728</v>
      </c>
      <c r="I219" s="19" t="s">
        <v>729</v>
      </c>
      <c r="J219" s="20" t="s">
        <v>730</v>
      </c>
      <c r="K219" s="333"/>
      <c r="L219" s="400"/>
      <c r="M219" s="388"/>
      <c r="N219" s="388"/>
      <c r="O219" s="388"/>
    </row>
    <row r="220" spans="1:15" x14ac:dyDescent="0.2">
      <c r="A220" s="388"/>
      <c r="B220" s="388"/>
      <c r="C220" s="388"/>
      <c r="D220" s="388"/>
      <c r="E220" s="350"/>
      <c r="F220" s="388"/>
      <c r="G220" s="388"/>
      <c r="H220" s="15" t="s">
        <v>731</v>
      </c>
      <c r="I220" s="19" t="s">
        <v>732</v>
      </c>
      <c r="J220" s="20" t="s">
        <v>733</v>
      </c>
      <c r="K220" s="333"/>
      <c r="L220" s="400"/>
      <c r="M220" s="388"/>
      <c r="N220" s="388"/>
      <c r="O220" s="388"/>
    </row>
    <row r="221" spans="1:15" x14ac:dyDescent="0.2">
      <c r="A221" s="388"/>
      <c r="B221" s="388"/>
      <c r="C221" s="388"/>
      <c r="D221" s="388"/>
      <c r="E221" s="350"/>
      <c r="F221" s="388"/>
      <c r="G221" s="388"/>
      <c r="H221" s="15" t="s">
        <v>734</v>
      </c>
      <c r="I221" s="19" t="s">
        <v>735</v>
      </c>
      <c r="J221" s="20" t="s">
        <v>736</v>
      </c>
      <c r="K221" s="333"/>
      <c r="L221" s="400"/>
      <c r="M221" s="388"/>
      <c r="N221" s="388"/>
      <c r="O221" s="388"/>
    </row>
    <row r="222" spans="1:15" x14ac:dyDescent="0.2">
      <c r="A222" s="388"/>
      <c r="B222" s="388"/>
      <c r="C222" s="388"/>
      <c r="D222" s="388"/>
      <c r="E222" s="350"/>
      <c r="F222" s="388"/>
      <c r="G222" s="388"/>
      <c r="H222" s="15" t="s">
        <v>737</v>
      </c>
      <c r="I222" s="19" t="s">
        <v>738</v>
      </c>
      <c r="J222" s="20" t="s">
        <v>739</v>
      </c>
      <c r="K222" s="333"/>
      <c r="L222" s="400"/>
      <c r="M222" s="388"/>
      <c r="N222" s="388"/>
      <c r="O222" s="388"/>
    </row>
    <row r="223" spans="1:15" x14ac:dyDescent="0.2">
      <c r="A223" s="388"/>
      <c r="B223" s="388"/>
      <c r="C223" s="388"/>
      <c r="D223" s="388"/>
      <c r="E223" s="350"/>
      <c r="F223" s="388"/>
      <c r="G223" s="388"/>
      <c r="H223" s="15" t="s">
        <v>740</v>
      </c>
      <c r="I223" s="19" t="s">
        <v>741</v>
      </c>
      <c r="J223" s="20" t="s">
        <v>742</v>
      </c>
      <c r="K223" s="333"/>
      <c r="L223" s="400"/>
      <c r="M223" s="388"/>
      <c r="N223" s="388"/>
      <c r="O223" s="388"/>
    </row>
    <row r="224" spans="1:15" x14ac:dyDescent="0.2">
      <c r="A224" s="389"/>
      <c r="B224" s="389"/>
      <c r="C224" s="389"/>
      <c r="D224" s="389"/>
      <c r="E224" s="351"/>
      <c r="F224" s="389"/>
      <c r="G224" s="389"/>
      <c r="H224" s="405" t="s">
        <v>63</v>
      </c>
      <c r="I224" s="406"/>
      <c r="J224" s="22" t="s">
        <v>657</v>
      </c>
      <c r="K224" s="334"/>
      <c r="L224" s="401"/>
      <c r="M224" s="389"/>
      <c r="N224" s="389"/>
      <c r="O224" s="389"/>
    </row>
    <row r="225" spans="1:28" x14ac:dyDescent="0.2">
      <c r="A225" s="120" t="s">
        <v>14</v>
      </c>
      <c r="B225" s="48" t="s">
        <v>743</v>
      </c>
      <c r="C225" s="121" t="s">
        <v>744</v>
      </c>
      <c r="D225" s="121" t="s">
        <v>745</v>
      </c>
      <c r="E225" s="317">
        <v>44000</v>
      </c>
      <c r="F225" s="121" t="s">
        <v>746</v>
      </c>
      <c r="G225" s="121" t="s">
        <v>747</v>
      </c>
      <c r="H225" s="48" t="s">
        <v>748</v>
      </c>
      <c r="I225" s="122" t="s">
        <v>749</v>
      </c>
      <c r="J225" s="123" t="s">
        <v>749</v>
      </c>
      <c r="K225" s="123"/>
      <c r="L225" s="123">
        <v>10000</v>
      </c>
      <c r="M225" s="120" t="s">
        <v>750</v>
      </c>
      <c r="N225" s="120" t="s">
        <v>24</v>
      </c>
      <c r="O225" s="124" t="s">
        <v>25</v>
      </c>
    </row>
    <row r="226" spans="1:28" x14ac:dyDescent="0.2">
      <c r="A226" s="390" t="s">
        <v>14</v>
      </c>
      <c r="B226" s="411" t="s">
        <v>751</v>
      </c>
      <c r="C226" s="409" t="s">
        <v>115</v>
      </c>
      <c r="D226" s="409" t="s">
        <v>752</v>
      </c>
      <c r="E226" s="349">
        <v>44005</v>
      </c>
      <c r="F226" s="409" t="s">
        <v>753</v>
      </c>
      <c r="G226" s="409" t="s">
        <v>19</v>
      </c>
      <c r="H226" s="15" t="s">
        <v>754</v>
      </c>
      <c r="I226" s="19" t="s">
        <v>755</v>
      </c>
      <c r="J226" s="20" t="s">
        <v>756</v>
      </c>
      <c r="K226" s="267"/>
      <c r="L226" s="404">
        <v>26182.5</v>
      </c>
      <c r="M226" s="390" t="s">
        <v>23</v>
      </c>
      <c r="N226" s="390" t="s">
        <v>24</v>
      </c>
      <c r="O226" s="387" t="s">
        <v>25</v>
      </c>
    </row>
    <row r="227" spans="1:28" x14ac:dyDescent="0.2">
      <c r="A227" s="388"/>
      <c r="B227" s="388"/>
      <c r="C227" s="388"/>
      <c r="D227" s="388"/>
      <c r="E227" s="350"/>
      <c r="F227" s="388"/>
      <c r="G227" s="388"/>
      <c r="H227" s="15" t="s">
        <v>758</v>
      </c>
      <c r="I227" s="19" t="s">
        <v>759</v>
      </c>
      <c r="J227" s="20" t="s">
        <v>760</v>
      </c>
      <c r="K227" s="333"/>
      <c r="L227" s="400"/>
      <c r="M227" s="388"/>
      <c r="N227" s="388"/>
      <c r="O227" s="388"/>
    </row>
    <row r="228" spans="1:28" x14ac:dyDescent="0.2">
      <c r="A228" s="389"/>
      <c r="B228" s="389"/>
      <c r="C228" s="389"/>
      <c r="D228" s="389"/>
      <c r="E228" s="351"/>
      <c r="F228" s="389"/>
      <c r="G228" s="389"/>
      <c r="H228" s="405" t="s">
        <v>63</v>
      </c>
      <c r="I228" s="406"/>
      <c r="J228" s="22" t="s">
        <v>757</v>
      </c>
      <c r="K228" s="334"/>
      <c r="L228" s="401"/>
      <c r="M228" s="389"/>
      <c r="N228" s="389"/>
      <c r="O228" s="389"/>
    </row>
    <row r="229" spans="1:28" x14ac:dyDescent="0.2">
      <c r="A229" s="402" t="s">
        <v>14</v>
      </c>
      <c r="B229" s="415" t="s">
        <v>761</v>
      </c>
      <c r="C229" s="414" t="s">
        <v>286</v>
      </c>
      <c r="D229" s="414" t="s">
        <v>762</v>
      </c>
      <c r="E229" s="352">
        <v>44005</v>
      </c>
      <c r="F229" s="414" t="s">
        <v>763</v>
      </c>
      <c r="G229" s="414" t="s">
        <v>19</v>
      </c>
      <c r="H229" s="48" t="s">
        <v>764</v>
      </c>
      <c r="I229" s="122" t="s">
        <v>765</v>
      </c>
      <c r="J229" s="123" t="s">
        <v>766</v>
      </c>
      <c r="K229" s="266"/>
      <c r="L229" s="399">
        <v>31020</v>
      </c>
      <c r="M229" s="402" t="s">
        <v>23</v>
      </c>
      <c r="N229" s="402" t="s">
        <v>24</v>
      </c>
      <c r="O229" s="413" t="s">
        <v>25</v>
      </c>
    </row>
    <row r="230" spans="1:28" x14ac:dyDescent="0.2">
      <c r="A230" s="388"/>
      <c r="B230" s="388"/>
      <c r="C230" s="388"/>
      <c r="D230" s="388"/>
      <c r="E230" s="353"/>
      <c r="F230" s="388"/>
      <c r="G230" s="388"/>
      <c r="H230" s="48" t="s">
        <v>768</v>
      </c>
      <c r="I230" s="122" t="s">
        <v>769</v>
      </c>
      <c r="J230" s="123" t="s">
        <v>770</v>
      </c>
      <c r="K230" s="335"/>
      <c r="L230" s="400"/>
      <c r="M230" s="388"/>
      <c r="N230" s="388"/>
      <c r="O230" s="388"/>
    </row>
    <row r="231" spans="1:28" ht="31.5" x14ac:dyDescent="0.2">
      <c r="A231" s="388"/>
      <c r="B231" s="388"/>
      <c r="C231" s="388"/>
      <c r="D231" s="388"/>
      <c r="E231" s="353"/>
      <c r="F231" s="388"/>
      <c r="G231" s="388"/>
      <c r="H231" s="48" t="s">
        <v>771</v>
      </c>
      <c r="I231" s="122" t="s">
        <v>769</v>
      </c>
      <c r="J231" s="123" t="s">
        <v>772</v>
      </c>
      <c r="K231" s="335"/>
      <c r="L231" s="400"/>
      <c r="M231" s="388"/>
      <c r="N231" s="388"/>
      <c r="O231" s="388"/>
    </row>
    <row r="232" spans="1:28" ht="31.5" x14ac:dyDescent="0.2">
      <c r="A232" s="388"/>
      <c r="B232" s="388"/>
      <c r="C232" s="388"/>
      <c r="D232" s="388"/>
      <c r="E232" s="353"/>
      <c r="F232" s="388"/>
      <c r="G232" s="388"/>
      <c r="H232" s="48" t="s">
        <v>773</v>
      </c>
      <c r="I232" s="122" t="s">
        <v>769</v>
      </c>
      <c r="J232" s="123" t="s">
        <v>774</v>
      </c>
      <c r="K232" s="335"/>
      <c r="L232" s="400"/>
      <c r="M232" s="388"/>
      <c r="N232" s="388"/>
      <c r="O232" s="388"/>
    </row>
    <row r="233" spans="1:28" x14ac:dyDescent="0.2">
      <c r="A233" s="389"/>
      <c r="B233" s="389"/>
      <c r="C233" s="389"/>
      <c r="D233" s="389"/>
      <c r="E233" s="354"/>
      <c r="F233" s="389"/>
      <c r="G233" s="389"/>
      <c r="H233" s="408" t="s">
        <v>63</v>
      </c>
      <c r="I233" s="406"/>
      <c r="J233" s="127" t="s">
        <v>767</v>
      </c>
      <c r="K233" s="336"/>
      <c r="L233" s="401"/>
      <c r="M233" s="389"/>
      <c r="N233" s="389"/>
      <c r="O233" s="389"/>
    </row>
    <row r="234" spans="1:28" ht="31.5" x14ac:dyDescent="0.2">
      <c r="A234" s="125" t="s">
        <v>14</v>
      </c>
      <c r="B234" s="15" t="s">
        <v>775</v>
      </c>
      <c r="C234" s="16" t="s">
        <v>776</v>
      </c>
      <c r="D234" s="16" t="s">
        <v>777</v>
      </c>
      <c r="E234" s="318">
        <v>44005</v>
      </c>
      <c r="F234" s="16" t="s">
        <v>778</v>
      </c>
      <c r="G234" s="16" t="s">
        <v>19</v>
      </c>
      <c r="H234" s="15" t="s">
        <v>779</v>
      </c>
      <c r="I234" s="19" t="s">
        <v>780</v>
      </c>
      <c r="J234" s="20" t="s">
        <v>781</v>
      </c>
      <c r="K234" s="20"/>
      <c r="L234" s="20">
        <v>28500</v>
      </c>
      <c r="M234" s="125" t="s">
        <v>23</v>
      </c>
      <c r="N234" s="125" t="s">
        <v>24</v>
      </c>
      <c r="O234" s="126" t="s">
        <v>25</v>
      </c>
    </row>
    <row r="235" spans="1:28" x14ac:dyDescent="0.2">
      <c r="A235" s="137" t="s">
        <v>14</v>
      </c>
      <c r="B235" s="128" t="s">
        <v>782</v>
      </c>
      <c r="C235" s="124" t="s">
        <v>783</v>
      </c>
      <c r="D235" s="124" t="s">
        <v>784</v>
      </c>
      <c r="E235" s="319">
        <v>44005</v>
      </c>
      <c r="F235" s="124" t="s">
        <v>785</v>
      </c>
      <c r="G235" s="121" t="s">
        <v>19</v>
      </c>
      <c r="H235" s="128" t="s">
        <v>786</v>
      </c>
      <c r="I235" s="138">
        <v>13.9</v>
      </c>
      <c r="J235" s="139">
        <v>695</v>
      </c>
      <c r="K235" s="139"/>
      <c r="L235" s="139">
        <v>695</v>
      </c>
      <c r="M235" s="124" t="s">
        <v>23</v>
      </c>
      <c r="N235" s="137" t="s">
        <v>24</v>
      </c>
      <c r="O235" s="124" t="s">
        <v>25</v>
      </c>
      <c r="P235" s="31"/>
      <c r="Q235" s="313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</row>
    <row r="236" spans="1:28" x14ac:dyDescent="0.2">
      <c r="A236" s="140" t="s">
        <v>14</v>
      </c>
      <c r="B236" s="129" t="s">
        <v>787</v>
      </c>
      <c r="C236" s="126" t="s">
        <v>16</v>
      </c>
      <c r="D236" s="126" t="s">
        <v>788</v>
      </c>
      <c r="E236" s="320">
        <v>44005</v>
      </c>
      <c r="F236" s="126" t="s">
        <v>789</v>
      </c>
      <c r="G236" s="126" t="s">
        <v>19</v>
      </c>
      <c r="H236" s="129" t="s">
        <v>790</v>
      </c>
      <c r="I236" s="141">
        <v>43</v>
      </c>
      <c r="J236" s="142">
        <v>17200</v>
      </c>
      <c r="K236" s="142"/>
      <c r="L236" s="142">
        <v>17200</v>
      </c>
      <c r="M236" s="126" t="s">
        <v>23</v>
      </c>
      <c r="N236" s="140" t="s">
        <v>24</v>
      </c>
      <c r="O236" s="126" t="s">
        <v>25</v>
      </c>
      <c r="P236" s="31"/>
      <c r="Q236" s="313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</row>
    <row r="237" spans="1:28" ht="15" customHeight="1" x14ac:dyDescent="0.2">
      <c r="A237" s="416" t="s">
        <v>14</v>
      </c>
      <c r="B237" s="128" t="s">
        <v>787</v>
      </c>
      <c r="C237" s="124" t="s">
        <v>16</v>
      </c>
      <c r="D237" s="403" t="s">
        <v>791</v>
      </c>
      <c r="E237" s="355">
        <v>44005</v>
      </c>
      <c r="F237" s="403" t="s">
        <v>792</v>
      </c>
      <c r="G237" s="403" t="s">
        <v>19</v>
      </c>
      <c r="H237" s="128" t="s">
        <v>793</v>
      </c>
      <c r="I237" s="138">
        <v>2.09</v>
      </c>
      <c r="J237" s="139">
        <v>20900</v>
      </c>
      <c r="K237" s="337"/>
      <c r="L237" s="407">
        <v>43800</v>
      </c>
      <c r="M237" s="403" t="s">
        <v>23</v>
      </c>
      <c r="N237" s="403" t="s">
        <v>24</v>
      </c>
      <c r="O237" s="403" t="s">
        <v>25</v>
      </c>
      <c r="W237" s="31"/>
      <c r="X237" s="31"/>
      <c r="Y237" s="31"/>
      <c r="Z237" s="31"/>
      <c r="AA237" s="31"/>
      <c r="AB237" s="31"/>
    </row>
    <row r="238" spans="1:28" ht="15" customHeight="1" x14ac:dyDescent="0.2">
      <c r="A238" s="389"/>
      <c r="B238" s="128" t="s">
        <v>794</v>
      </c>
      <c r="C238" s="124" t="s">
        <v>795</v>
      </c>
      <c r="D238" s="389"/>
      <c r="E238" s="356"/>
      <c r="F238" s="389"/>
      <c r="G238" s="389"/>
      <c r="H238" s="128" t="s">
        <v>796</v>
      </c>
      <c r="I238" s="138">
        <v>2.29</v>
      </c>
      <c r="J238" s="139">
        <v>22900</v>
      </c>
      <c r="K238" s="338"/>
      <c r="L238" s="401"/>
      <c r="M238" s="389"/>
      <c r="N238" s="389"/>
      <c r="O238" s="389"/>
      <c r="W238" s="31"/>
      <c r="X238" s="31"/>
      <c r="Y238" s="31"/>
      <c r="Z238" s="31"/>
      <c r="AA238" s="31"/>
      <c r="AB238" s="31"/>
    </row>
    <row r="239" spans="1:28" ht="15" customHeight="1" x14ac:dyDescent="0.2">
      <c r="A239" s="143" t="s">
        <v>14</v>
      </c>
      <c r="B239" s="144" t="s">
        <v>797</v>
      </c>
      <c r="C239" s="145" t="s">
        <v>798</v>
      </c>
      <c r="D239" s="145" t="s">
        <v>799</v>
      </c>
      <c r="E239" s="321">
        <v>44014</v>
      </c>
      <c r="F239" s="145" t="s">
        <v>800</v>
      </c>
      <c r="G239" s="145" t="s">
        <v>19</v>
      </c>
      <c r="H239" s="144" t="s">
        <v>801</v>
      </c>
      <c r="I239" s="146">
        <v>1800</v>
      </c>
      <c r="J239" s="147">
        <v>9000</v>
      </c>
      <c r="K239" s="147"/>
      <c r="L239" s="147">
        <v>9000</v>
      </c>
      <c r="M239" s="145" t="s">
        <v>23</v>
      </c>
      <c r="N239" s="143" t="s">
        <v>24</v>
      </c>
      <c r="O239" s="145" t="s">
        <v>25</v>
      </c>
      <c r="W239" s="31"/>
      <c r="X239" s="31"/>
      <c r="Y239" s="31"/>
      <c r="Z239" s="31"/>
      <c r="AA239" s="31"/>
      <c r="AB239" s="31"/>
    </row>
    <row r="240" spans="1:28" ht="15" customHeight="1" x14ac:dyDescent="0.2">
      <c r="A240" s="148" t="s">
        <v>14</v>
      </c>
      <c r="B240" s="149" t="s">
        <v>751</v>
      </c>
      <c r="C240" s="152" t="s">
        <v>802</v>
      </c>
      <c r="D240" s="152" t="s">
        <v>803</v>
      </c>
      <c r="E240" s="322">
        <v>44025</v>
      </c>
      <c r="F240" s="152" t="s">
        <v>804</v>
      </c>
      <c r="G240" s="152" t="s">
        <v>19</v>
      </c>
      <c r="H240" s="182" t="s">
        <v>805</v>
      </c>
      <c r="I240" s="150" t="s">
        <v>806</v>
      </c>
      <c r="J240" s="151" t="s">
        <v>807</v>
      </c>
      <c r="K240" s="151"/>
      <c r="L240" s="151">
        <v>6435</v>
      </c>
      <c r="M240" s="152" t="s">
        <v>23</v>
      </c>
      <c r="N240" s="152" t="s">
        <v>399</v>
      </c>
      <c r="O240" s="152" t="s">
        <v>25</v>
      </c>
    </row>
    <row r="241" spans="1:28" ht="15" customHeight="1" x14ac:dyDescent="0.2">
      <c r="A241" s="153" t="s">
        <v>14</v>
      </c>
      <c r="B241" s="40" t="s">
        <v>354</v>
      </c>
      <c r="C241" s="3" t="s">
        <v>41</v>
      </c>
      <c r="D241" s="3" t="s">
        <v>808</v>
      </c>
      <c r="E241" s="323">
        <v>44022</v>
      </c>
      <c r="F241" s="3" t="s">
        <v>809</v>
      </c>
      <c r="G241" s="3" t="s">
        <v>19</v>
      </c>
      <c r="H241" s="183" t="s">
        <v>810</v>
      </c>
      <c r="I241" s="89" t="s">
        <v>811</v>
      </c>
      <c r="J241" s="154" t="s">
        <v>812</v>
      </c>
      <c r="K241" s="265"/>
      <c r="L241" s="154">
        <v>25671</v>
      </c>
      <c r="M241" s="3" t="s">
        <v>23</v>
      </c>
      <c r="N241" s="3" t="s">
        <v>399</v>
      </c>
      <c r="O241" s="3" t="s">
        <v>25</v>
      </c>
      <c r="W241" s="31"/>
      <c r="X241" s="31"/>
      <c r="Y241" s="31"/>
      <c r="Z241" s="31"/>
      <c r="AA241" s="31"/>
      <c r="AB241" s="31"/>
    </row>
    <row r="242" spans="1:28" ht="15" customHeight="1" x14ac:dyDescent="0.2">
      <c r="A242" s="155" t="s">
        <v>14</v>
      </c>
      <c r="B242" s="156" t="s">
        <v>285</v>
      </c>
      <c r="C242" s="159" t="s">
        <v>286</v>
      </c>
      <c r="D242" s="159" t="s">
        <v>926</v>
      </c>
      <c r="E242" s="324">
        <v>44035</v>
      </c>
      <c r="F242" s="159" t="s">
        <v>927</v>
      </c>
      <c r="G242" s="159" t="s">
        <v>19</v>
      </c>
      <c r="H242" s="184" t="s">
        <v>928</v>
      </c>
      <c r="I242" s="157">
        <v>29.9</v>
      </c>
      <c r="J242" s="158">
        <v>2691</v>
      </c>
      <c r="K242" s="158"/>
      <c r="L242" s="158">
        <v>2691</v>
      </c>
      <c r="M242" s="159" t="s">
        <v>23</v>
      </c>
      <c r="N242" s="159" t="s">
        <v>24</v>
      </c>
      <c r="O242" s="159" t="s">
        <v>25</v>
      </c>
      <c r="W242" s="31"/>
      <c r="X242" s="31"/>
      <c r="Y242" s="31"/>
      <c r="Z242" s="31"/>
      <c r="AA242" s="31"/>
      <c r="AB242" s="31"/>
    </row>
    <row r="243" spans="1:28" ht="32.25" customHeight="1" x14ac:dyDescent="0.2">
      <c r="A243" s="370" t="s">
        <v>14</v>
      </c>
      <c r="B243" s="40" t="s">
        <v>775</v>
      </c>
      <c r="C243" s="3" t="s">
        <v>776</v>
      </c>
      <c r="D243" s="369" t="s">
        <v>929</v>
      </c>
      <c r="E243" s="357">
        <v>44033</v>
      </c>
      <c r="F243" s="369" t="s">
        <v>930</v>
      </c>
      <c r="G243" s="369" t="s">
        <v>19</v>
      </c>
      <c r="H243" s="183" t="s">
        <v>931</v>
      </c>
      <c r="I243" s="89">
        <v>78</v>
      </c>
      <c r="J243" s="154">
        <v>78000</v>
      </c>
      <c r="K243" s="265"/>
      <c r="L243" s="373">
        <v>114000</v>
      </c>
      <c r="M243" s="369" t="s">
        <v>23</v>
      </c>
      <c r="N243" s="369" t="s">
        <v>399</v>
      </c>
      <c r="O243" s="369" t="s">
        <v>932</v>
      </c>
      <c r="W243" s="31"/>
      <c r="X243" s="31"/>
      <c r="Y243" s="31"/>
      <c r="Z243" s="31"/>
      <c r="AA243" s="31"/>
      <c r="AB243" s="31"/>
    </row>
    <row r="244" spans="1:28" ht="63" x14ac:dyDescent="0.2">
      <c r="A244" s="370"/>
      <c r="B244" s="371" t="s">
        <v>933</v>
      </c>
      <c r="C244" s="369" t="s">
        <v>934</v>
      </c>
      <c r="D244" s="369"/>
      <c r="E244" s="358"/>
      <c r="F244" s="369"/>
      <c r="G244" s="369"/>
      <c r="H244" s="183" t="s">
        <v>935</v>
      </c>
      <c r="I244" s="89">
        <v>120</v>
      </c>
      <c r="J244" s="154">
        <v>36000</v>
      </c>
      <c r="K244" s="265"/>
      <c r="L244" s="373"/>
      <c r="M244" s="369"/>
      <c r="N244" s="369"/>
      <c r="O244" s="369"/>
      <c r="W244" s="31"/>
      <c r="X244" s="31"/>
      <c r="Y244" s="31"/>
      <c r="Z244" s="31"/>
      <c r="AA244" s="31"/>
      <c r="AB244" s="31"/>
    </row>
    <row r="245" spans="1:28" ht="15.75" customHeight="1" x14ac:dyDescent="0.2">
      <c r="A245" s="370"/>
      <c r="B245" s="371"/>
      <c r="C245" s="369"/>
      <c r="D245" s="369"/>
      <c r="E245" s="359"/>
      <c r="F245" s="369"/>
      <c r="G245" s="369"/>
      <c r="H245" s="372" t="s">
        <v>63</v>
      </c>
      <c r="I245" s="372"/>
      <c r="J245" s="316">
        <f>SUM(J243:J244)</f>
        <v>114000</v>
      </c>
      <c r="K245" s="316"/>
      <c r="L245" s="373"/>
      <c r="M245" s="369"/>
      <c r="N245" s="369"/>
      <c r="O245" s="369"/>
      <c r="W245" s="31"/>
      <c r="X245" s="31"/>
      <c r="Y245" s="31"/>
      <c r="Z245" s="31"/>
      <c r="AA245" s="31"/>
      <c r="AB245" s="31"/>
    </row>
    <row r="246" spans="1:28" ht="15" customHeight="1" x14ac:dyDescent="0.2">
      <c r="A246" s="197" t="s">
        <v>14</v>
      </c>
      <c r="B246" s="198" t="s">
        <v>285</v>
      </c>
      <c r="C246" s="192" t="s">
        <v>286</v>
      </c>
      <c r="D246" s="192" t="s">
        <v>936</v>
      </c>
      <c r="E246" s="325">
        <v>44025</v>
      </c>
      <c r="F246" s="192" t="s">
        <v>937</v>
      </c>
      <c r="G246" s="192" t="s">
        <v>19</v>
      </c>
      <c r="H246" s="199" t="s">
        <v>938</v>
      </c>
      <c r="I246" s="200">
        <v>5.99</v>
      </c>
      <c r="J246" s="201">
        <v>29950</v>
      </c>
      <c r="K246" s="201"/>
      <c r="L246" s="201">
        <v>29950</v>
      </c>
      <c r="M246" s="192" t="s">
        <v>23</v>
      </c>
      <c r="N246" s="192" t="s">
        <v>399</v>
      </c>
      <c r="O246" s="192" t="s">
        <v>932</v>
      </c>
      <c r="W246" s="31"/>
      <c r="X246" s="31"/>
      <c r="Y246" s="31"/>
      <c r="Z246" s="31"/>
      <c r="AA246" s="31"/>
      <c r="AB246" s="31"/>
    </row>
    <row r="247" spans="1:28" ht="15" customHeight="1" x14ac:dyDescent="0.2">
      <c r="A247" s="384" t="s">
        <v>14</v>
      </c>
      <c r="B247" s="378" t="s">
        <v>939</v>
      </c>
      <c r="C247" s="381" t="s">
        <v>940</v>
      </c>
      <c r="D247" s="398" t="s">
        <v>941</v>
      </c>
      <c r="E247" s="357">
        <v>43997</v>
      </c>
      <c r="F247" s="398" t="s">
        <v>942</v>
      </c>
      <c r="G247" s="398" t="s">
        <v>19</v>
      </c>
      <c r="H247" s="185" t="s">
        <v>958</v>
      </c>
      <c r="I247" s="160">
        <v>37.44</v>
      </c>
      <c r="J247" s="186">
        <v>673.92</v>
      </c>
      <c r="K247" s="339"/>
      <c r="L247" s="374">
        <f>SUM(J252,J253,J256,J260)</f>
        <v>25329.41</v>
      </c>
      <c r="M247" s="369" t="s">
        <v>23</v>
      </c>
      <c r="N247" s="369" t="s">
        <v>24</v>
      </c>
      <c r="O247" s="369" t="s">
        <v>25</v>
      </c>
      <c r="W247" s="31"/>
      <c r="X247" s="31"/>
      <c r="Y247" s="31"/>
      <c r="Z247" s="31"/>
      <c r="AA247" s="31"/>
      <c r="AB247" s="31"/>
    </row>
    <row r="248" spans="1:28" ht="15" customHeight="1" x14ac:dyDescent="0.2">
      <c r="A248" s="385"/>
      <c r="B248" s="379"/>
      <c r="C248" s="382"/>
      <c r="D248" s="358"/>
      <c r="E248" s="358"/>
      <c r="F248" s="358"/>
      <c r="G248" s="358"/>
      <c r="H248" s="185" t="s">
        <v>959</v>
      </c>
      <c r="I248" s="160">
        <v>1.34</v>
      </c>
      <c r="J248" s="186">
        <v>268</v>
      </c>
      <c r="K248" s="340"/>
      <c r="L248" s="375"/>
      <c r="M248" s="369"/>
      <c r="N248" s="369"/>
      <c r="O248" s="369"/>
      <c r="W248" s="31"/>
      <c r="X248" s="31"/>
      <c r="Y248" s="31"/>
      <c r="Z248" s="31"/>
      <c r="AA248" s="31"/>
      <c r="AB248" s="31"/>
    </row>
    <row r="249" spans="1:28" ht="15" customHeight="1" x14ac:dyDescent="0.2">
      <c r="A249" s="385"/>
      <c r="B249" s="379"/>
      <c r="C249" s="382"/>
      <c r="D249" s="358"/>
      <c r="E249" s="358"/>
      <c r="F249" s="358"/>
      <c r="G249" s="358"/>
      <c r="H249" s="185" t="s">
        <v>960</v>
      </c>
      <c r="I249" s="160">
        <v>5.6</v>
      </c>
      <c r="J249" s="186">
        <v>336</v>
      </c>
      <c r="K249" s="340"/>
      <c r="L249" s="375"/>
      <c r="M249" s="369"/>
      <c r="N249" s="369"/>
      <c r="O249" s="369"/>
      <c r="W249" s="31"/>
      <c r="X249" s="31"/>
      <c r="Y249" s="31"/>
      <c r="Z249" s="31"/>
      <c r="AA249" s="31"/>
      <c r="AB249" s="31"/>
    </row>
    <row r="250" spans="1:28" ht="15" customHeight="1" x14ac:dyDescent="0.2">
      <c r="A250" s="385"/>
      <c r="B250" s="379"/>
      <c r="C250" s="382"/>
      <c r="D250" s="358"/>
      <c r="E250" s="358"/>
      <c r="F250" s="358"/>
      <c r="G250" s="358"/>
      <c r="H250" s="185" t="s">
        <v>961</v>
      </c>
      <c r="I250" s="160">
        <v>1.34</v>
      </c>
      <c r="J250" s="186">
        <v>871</v>
      </c>
      <c r="K250" s="340"/>
      <c r="L250" s="375"/>
      <c r="M250" s="369"/>
      <c r="N250" s="369"/>
      <c r="O250" s="369"/>
      <c r="W250" s="31"/>
      <c r="X250" s="31"/>
      <c r="Y250" s="31"/>
      <c r="Z250" s="31"/>
      <c r="AA250" s="31"/>
      <c r="AB250" s="31"/>
    </row>
    <row r="251" spans="1:28" ht="15" customHeight="1" x14ac:dyDescent="0.2">
      <c r="A251" s="385"/>
      <c r="B251" s="379"/>
      <c r="C251" s="382"/>
      <c r="D251" s="358"/>
      <c r="E251" s="358"/>
      <c r="F251" s="358"/>
      <c r="G251" s="358"/>
      <c r="H251" s="185" t="s">
        <v>962</v>
      </c>
      <c r="I251" s="160">
        <v>64.98</v>
      </c>
      <c r="J251" s="186">
        <v>2599.1999999999998</v>
      </c>
      <c r="K251" s="340"/>
      <c r="L251" s="375"/>
      <c r="M251" s="369"/>
      <c r="N251" s="369"/>
      <c r="O251" s="369"/>
      <c r="W251" s="31"/>
      <c r="X251" s="31"/>
      <c r="Y251" s="31"/>
      <c r="Z251" s="31"/>
      <c r="AA251" s="31"/>
      <c r="AB251" s="31"/>
    </row>
    <row r="252" spans="1:28" ht="15" customHeight="1" x14ac:dyDescent="0.2">
      <c r="A252" s="385"/>
      <c r="B252" s="380"/>
      <c r="C252" s="383"/>
      <c r="D252" s="358"/>
      <c r="E252" s="358"/>
      <c r="F252" s="358"/>
      <c r="G252" s="358"/>
      <c r="H252" s="377" t="s">
        <v>63</v>
      </c>
      <c r="I252" s="377"/>
      <c r="J252" s="187">
        <f>SUM(J247:J251)</f>
        <v>4748.12</v>
      </c>
      <c r="K252" s="341"/>
      <c r="L252" s="375"/>
      <c r="M252" s="369"/>
      <c r="N252" s="369"/>
      <c r="O252" s="369"/>
      <c r="W252" s="31"/>
      <c r="X252" s="31"/>
      <c r="Y252" s="31"/>
      <c r="Z252" s="31"/>
      <c r="AA252" s="31"/>
      <c r="AB252" s="31"/>
    </row>
    <row r="253" spans="1:28" ht="15" customHeight="1" x14ac:dyDescent="0.2">
      <c r="A253" s="385"/>
      <c r="B253" s="161" t="s">
        <v>943</v>
      </c>
      <c r="C253" s="188" t="s">
        <v>944</v>
      </c>
      <c r="D253" s="358"/>
      <c r="E253" s="358"/>
      <c r="F253" s="358"/>
      <c r="G253" s="358"/>
      <c r="H253" s="189" t="s">
        <v>957</v>
      </c>
      <c r="I253" s="162">
        <v>28.4</v>
      </c>
      <c r="J253" s="190">
        <v>14200</v>
      </c>
      <c r="K253" s="342"/>
      <c r="L253" s="375"/>
      <c r="M253" s="369"/>
      <c r="N253" s="369"/>
      <c r="O253" s="369"/>
      <c r="W253" s="31"/>
      <c r="X253" s="31"/>
      <c r="Y253" s="31"/>
      <c r="Z253" s="31"/>
      <c r="AA253" s="31"/>
      <c r="AB253" s="31"/>
    </row>
    <row r="254" spans="1:28" ht="15" customHeight="1" x14ac:dyDescent="0.2">
      <c r="A254" s="385"/>
      <c r="B254" s="378" t="s">
        <v>64</v>
      </c>
      <c r="C254" s="381" t="s">
        <v>65</v>
      </c>
      <c r="D254" s="358"/>
      <c r="E254" s="358"/>
      <c r="F254" s="358"/>
      <c r="G254" s="358"/>
      <c r="H254" s="185" t="s">
        <v>955</v>
      </c>
      <c r="I254" s="160">
        <v>20.28</v>
      </c>
      <c r="J254" s="186">
        <v>1460.16</v>
      </c>
      <c r="K254" s="340"/>
      <c r="L254" s="375"/>
      <c r="M254" s="369"/>
      <c r="N254" s="369"/>
      <c r="O254" s="369"/>
      <c r="W254" s="31"/>
      <c r="X254" s="31"/>
      <c r="Y254" s="31"/>
      <c r="Z254" s="31"/>
      <c r="AA254" s="31"/>
      <c r="AB254" s="31"/>
    </row>
    <row r="255" spans="1:28" ht="15" customHeight="1" x14ac:dyDescent="0.2">
      <c r="A255" s="385"/>
      <c r="B255" s="379"/>
      <c r="C255" s="382"/>
      <c r="D255" s="358"/>
      <c r="E255" s="358"/>
      <c r="F255" s="358"/>
      <c r="G255" s="358"/>
      <c r="H255" s="185" t="s">
        <v>956</v>
      </c>
      <c r="I255" s="160">
        <v>58.35</v>
      </c>
      <c r="J255" s="186">
        <v>875.25</v>
      </c>
      <c r="K255" s="340"/>
      <c r="L255" s="375"/>
      <c r="M255" s="369"/>
      <c r="N255" s="369"/>
      <c r="O255" s="369"/>
      <c r="W255" s="31"/>
      <c r="X255" s="31"/>
      <c r="Y255" s="31"/>
      <c r="Z255" s="31"/>
      <c r="AA255" s="31"/>
      <c r="AB255" s="31"/>
    </row>
    <row r="256" spans="1:28" ht="15" customHeight="1" x14ac:dyDescent="0.2">
      <c r="A256" s="385"/>
      <c r="B256" s="380"/>
      <c r="C256" s="383"/>
      <c r="D256" s="358"/>
      <c r="E256" s="358"/>
      <c r="F256" s="358"/>
      <c r="G256" s="358"/>
      <c r="H256" s="377" t="s">
        <v>63</v>
      </c>
      <c r="I256" s="377"/>
      <c r="J256" s="187">
        <f>SUM(J254:J255)</f>
        <v>2335.41</v>
      </c>
      <c r="K256" s="341"/>
      <c r="L256" s="375"/>
      <c r="M256" s="369"/>
      <c r="N256" s="369"/>
      <c r="O256" s="369"/>
      <c r="W256" s="31"/>
      <c r="X256" s="31"/>
      <c r="Y256" s="31"/>
      <c r="Z256" s="31"/>
      <c r="AA256" s="31"/>
      <c r="AB256" s="31"/>
    </row>
    <row r="257" spans="1:28" ht="24" customHeight="1" x14ac:dyDescent="0.2">
      <c r="A257" s="385"/>
      <c r="B257" s="391" t="s">
        <v>782</v>
      </c>
      <c r="C257" s="394" t="s">
        <v>783</v>
      </c>
      <c r="D257" s="358"/>
      <c r="E257" s="358"/>
      <c r="F257" s="358"/>
      <c r="G257" s="358"/>
      <c r="H257" s="189" t="s">
        <v>953</v>
      </c>
      <c r="I257" s="162">
        <v>25.9</v>
      </c>
      <c r="J257" s="191">
        <v>1398.6</v>
      </c>
      <c r="K257" s="343"/>
      <c r="L257" s="375"/>
      <c r="M257" s="369"/>
      <c r="N257" s="369"/>
      <c r="O257" s="369"/>
      <c r="W257" s="31"/>
      <c r="X257" s="31"/>
      <c r="Y257" s="31"/>
      <c r="Z257" s="31"/>
      <c r="AA257" s="31"/>
      <c r="AB257" s="31"/>
    </row>
    <row r="258" spans="1:28" ht="15" customHeight="1" x14ac:dyDescent="0.2">
      <c r="A258" s="385"/>
      <c r="B258" s="392"/>
      <c r="C258" s="395"/>
      <c r="D258" s="358"/>
      <c r="E258" s="358"/>
      <c r="F258" s="358"/>
      <c r="G258" s="358"/>
      <c r="H258" s="189" t="s">
        <v>952</v>
      </c>
      <c r="I258" s="162">
        <v>29.99</v>
      </c>
      <c r="J258" s="191">
        <v>2159.2800000000002</v>
      </c>
      <c r="K258" s="343"/>
      <c r="L258" s="375"/>
      <c r="M258" s="369"/>
      <c r="N258" s="369"/>
      <c r="O258" s="369"/>
      <c r="W258" s="31"/>
      <c r="X258" s="31"/>
      <c r="Y258" s="31"/>
      <c r="Z258" s="31"/>
      <c r="AA258" s="31"/>
      <c r="AB258" s="31"/>
    </row>
    <row r="259" spans="1:28" ht="15" customHeight="1" x14ac:dyDescent="0.2">
      <c r="A259" s="385"/>
      <c r="B259" s="392"/>
      <c r="C259" s="395"/>
      <c r="D259" s="358"/>
      <c r="E259" s="358"/>
      <c r="F259" s="358"/>
      <c r="G259" s="358"/>
      <c r="H259" s="189" t="s">
        <v>954</v>
      </c>
      <c r="I259" s="162">
        <v>12.2</v>
      </c>
      <c r="J259" s="191">
        <v>488</v>
      </c>
      <c r="K259" s="343"/>
      <c r="L259" s="375"/>
      <c r="M259" s="369"/>
      <c r="N259" s="369"/>
      <c r="O259" s="369"/>
      <c r="W259" s="31"/>
      <c r="X259" s="31"/>
      <c r="Y259" s="31"/>
      <c r="Z259" s="31"/>
      <c r="AA259" s="31"/>
      <c r="AB259" s="31"/>
    </row>
    <row r="260" spans="1:28" ht="15" customHeight="1" x14ac:dyDescent="0.2">
      <c r="A260" s="386"/>
      <c r="B260" s="393"/>
      <c r="C260" s="396"/>
      <c r="D260" s="359"/>
      <c r="E260" s="359"/>
      <c r="F260" s="359"/>
      <c r="G260" s="359"/>
      <c r="H260" s="397" t="s">
        <v>63</v>
      </c>
      <c r="I260" s="397"/>
      <c r="J260" s="190">
        <f>SUM(J257:J259)</f>
        <v>4045.88</v>
      </c>
      <c r="K260" s="344"/>
      <c r="L260" s="376"/>
      <c r="M260" s="369"/>
      <c r="N260" s="369"/>
      <c r="O260" s="369"/>
      <c r="W260" s="31"/>
      <c r="X260" s="31"/>
      <c r="Y260" s="31"/>
      <c r="Z260" s="31"/>
      <c r="AA260" s="31"/>
      <c r="AB260" s="31"/>
    </row>
    <row r="261" spans="1:28" ht="15" customHeight="1" x14ac:dyDescent="0.2">
      <c r="A261" s="32" t="s">
        <v>14</v>
      </c>
      <c r="B261" s="33" t="s">
        <v>945</v>
      </c>
      <c r="C261" s="34" t="s">
        <v>946</v>
      </c>
      <c r="D261" s="34" t="s">
        <v>947</v>
      </c>
      <c r="E261" s="326">
        <v>44042</v>
      </c>
      <c r="F261" s="34" t="s">
        <v>948</v>
      </c>
      <c r="G261" s="34" t="s">
        <v>949</v>
      </c>
      <c r="H261" s="35" t="s">
        <v>950</v>
      </c>
      <c r="I261" s="36">
        <v>980</v>
      </c>
      <c r="J261" s="37">
        <v>19600</v>
      </c>
      <c r="K261" s="274"/>
      <c r="L261" s="38">
        <v>19600</v>
      </c>
      <c r="M261" s="34" t="s">
        <v>23</v>
      </c>
      <c r="N261" s="34" t="s">
        <v>399</v>
      </c>
      <c r="O261" s="39" t="s">
        <v>25</v>
      </c>
      <c r="W261" s="31"/>
      <c r="X261" s="31"/>
      <c r="Y261" s="31"/>
      <c r="Z261" s="31"/>
      <c r="AA261" s="31"/>
      <c r="AB261" s="31"/>
    </row>
    <row r="262" spans="1:28" ht="15.75" customHeight="1" x14ac:dyDescent="0.2">
      <c r="A262" s="23" t="s">
        <v>14</v>
      </c>
      <c r="B262" s="23" t="s">
        <v>994</v>
      </c>
      <c r="C262" s="23" t="s">
        <v>995</v>
      </c>
      <c r="D262" s="23" t="s">
        <v>996</v>
      </c>
      <c r="E262" s="327">
        <v>43991</v>
      </c>
      <c r="F262" s="23" t="s">
        <v>997</v>
      </c>
      <c r="G262" s="23" t="s">
        <v>19</v>
      </c>
      <c r="H262" s="40" t="s">
        <v>998</v>
      </c>
      <c r="I262" s="24">
        <v>1008.66</v>
      </c>
      <c r="J262" s="24">
        <v>5043.3</v>
      </c>
      <c r="K262" s="24"/>
      <c r="L262" s="24">
        <v>5043.3</v>
      </c>
      <c r="M262" s="23" t="s">
        <v>23</v>
      </c>
      <c r="N262" s="23" t="s">
        <v>399</v>
      </c>
      <c r="O262" s="23" t="s">
        <v>25</v>
      </c>
    </row>
    <row r="263" spans="1:28" ht="15.75" customHeight="1" x14ac:dyDescent="0.2">
      <c r="A263" s="34" t="s">
        <v>1048</v>
      </c>
      <c r="B263" s="34" t="s">
        <v>761</v>
      </c>
      <c r="C263" s="192" t="s">
        <v>286</v>
      </c>
      <c r="D263" s="34" t="s">
        <v>1049</v>
      </c>
      <c r="E263" s="326">
        <v>44060</v>
      </c>
      <c r="F263" s="34" t="s">
        <v>1050</v>
      </c>
      <c r="G263" s="34" t="s">
        <v>19</v>
      </c>
      <c r="H263" s="33" t="s">
        <v>1051</v>
      </c>
      <c r="I263" s="37">
        <v>43</v>
      </c>
      <c r="J263" s="37">
        <v>1290</v>
      </c>
      <c r="K263" s="274"/>
      <c r="L263" s="37">
        <v>1290</v>
      </c>
      <c r="M263" s="34" t="s">
        <v>23</v>
      </c>
      <c r="N263" s="34" t="s">
        <v>399</v>
      </c>
      <c r="O263" s="34" t="s">
        <v>25</v>
      </c>
    </row>
    <row r="264" spans="1:28" ht="15.75" customHeight="1" x14ac:dyDescent="0.2">
      <c r="A264" s="23" t="s">
        <v>14</v>
      </c>
      <c r="B264" s="23" t="s">
        <v>999</v>
      </c>
      <c r="C264" s="23" t="s">
        <v>1000</v>
      </c>
      <c r="D264" s="23" t="s">
        <v>1001</v>
      </c>
      <c r="E264" s="327">
        <v>44027</v>
      </c>
      <c r="F264" s="23" t="s">
        <v>1002</v>
      </c>
      <c r="G264" s="23" t="s">
        <v>19</v>
      </c>
      <c r="H264" s="40" t="s">
        <v>1003</v>
      </c>
      <c r="I264" s="24">
        <v>290</v>
      </c>
      <c r="J264" s="24">
        <v>9860</v>
      </c>
      <c r="K264" s="24"/>
      <c r="L264" s="24">
        <v>9860</v>
      </c>
      <c r="M264" s="23" t="s">
        <v>23</v>
      </c>
      <c r="N264" s="23" t="s">
        <v>399</v>
      </c>
      <c r="O264" s="23" t="s">
        <v>25</v>
      </c>
    </row>
    <row r="265" spans="1:28" ht="15" customHeight="1" x14ac:dyDescent="0.2">
      <c r="A265" s="428" t="s">
        <v>14</v>
      </c>
      <c r="B265" s="428" t="s">
        <v>15</v>
      </c>
      <c r="C265" s="428" t="s">
        <v>16</v>
      </c>
      <c r="D265" s="428" t="s">
        <v>1004</v>
      </c>
      <c r="E265" s="360">
        <v>44067</v>
      </c>
      <c r="F265" s="428" t="s">
        <v>1005</v>
      </c>
      <c r="G265" s="428" t="s">
        <v>19</v>
      </c>
      <c r="H265" s="33" t="s">
        <v>1006</v>
      </c>
      <c r="I265" s="37">
        <v>19.7</v>
      </c>
      <c r="J265" s="37">
        <v>9850</v>
      </c>
      <c r="K265" s="270"/>
      <c r="L265" s="425">
        <v>24250</v>
      </c>
      <c r="M265" s="428" t="s">
        <v>23</v>
      </c>
      <c r="N265" s="428" t="s">
        <v>24</v>
      </c>
      <c r="O265" s="428" t="s">
        <v>25</v>
      </c>
    </row>
    <row r="266" spans="1:28" ht="15" customHeight="1" x14ac:dyDescent="0.2">
      <c r="A266" s="361"/>
      <c r="B266" s="361"/>
      <c r="C266" s="361"/>
      <c r="D266" s="361"/>
      <c r="E266" s="361"/>
      <c r="F266" s="361"/>
      <c r="G266" s="361"/>
      <c r="H266" s="33" t="s">
        <v>1007</v>
      </c>
      <c r="I266" s="37">
        <v>22.8</v>
      </c>
      <c r="J266" s="37">
        <v>9120</v>
      </c>
      <c r="K266" s="271"/>
      <c r="L266" s="426"/>
      <c r="M266" s="361"/>
      <c r="N266" s="361"/>
      <c r="O266" s="361"/>
    </row>
    <row r="267" spans="1:28" ht="15" customHeight="1" x14ac:dyDescent="0.2">
      <c r="A267" s="361"/>
      <c r="B267" s="361"/>
      <c r="C267" s="361"/>
      <c r="D267" s="361"/>
      <c r="E267" s="361"/>
      <c r="F267" s="361"/>
      <c r="G267" s="361"/>
      <c r="H267" s="33" t="s">
        <v>1008</v>
      </c>
      <c r="I267" s="37">
        <v>26.4</v>
      </c>
      <c r="J267" s="37">
        <v>5280</v>
      </c>
      <c r="K267" s="271"/>
      <c r="L267" s="426"/>
      <c r="M267" s="361"/>
      <c r="N267" s="361"/>
      <c r="O267" s="361"/>
    </row>
    <row r="268" spans="1:28" ht="15" customHeight="1" x14ac:dyDescent="0.2">
      <c r="A268" s="362"/>
      <c r="B268" s="362"/>
      <c r="C268" s="362"/>
      <c r="D268" s="362"/>
      <c r="E268" s="362"/>
      <c r="F268" s="362"/>
      <c r="G268" s="362"/>
      <c r="H268" s="84" t="s">
        <v>63</v>
      </c>
      <c r="I268" s="85"/>
      <c r="J268" s="85">
        <v>24250</v>
      </c>
      <c r="K268" s="345"/>
      <c r="L268" s="427"/>
      <c r="M268" s="362"/>
      <c r="N268" s="362"/>
      <c r="O268" s="362"/>
    </row>
    <row r="269" spans="1:28" ht="47.25" x14ac:dyDescent="0.2">
      <c r="A269" s="429" t="s">
        <v>14</v>
      </c>
      <c r="B269" s="429" t="s">
        <v>1009</v>
      </c>
      <c r="C269" s="429" t="s">
        <v>300</v>
      </c>
      <c r="D269" s="429" t="s">
        <v>1010</v>
      </c>
      <c r="E269" s="363">
        <v>44064</v>
      </c>
      <c r="F269" s="429" t="s">
        <v>1011</v>
      </c>
      <c r="G269" s="429" t="s">
        <v>1012</v>
      </c>
      <c r="H269" s="40" t="s">
        <v>1013</v>
      </c>
      <c r="I269" s="24">
        <v>18</v>
      </c>
      <c r="J269" s="24">
        <v>6840</v>
      </c>
      <c r="K269" s="272"/>
      <c r="L269" s="430">
        <v>12920</v>
      </c>
      <c r="M269" s="429" t="s">
        <v>23</v>
      </c>
      <c r="N269" s="429" t="s">
        <v>399</v>
      </c>
      <c r="O269" s="429" t="s">
        <v>25</v>
      </c>
    </row>
    <row r="270" spans="1:28" ht="63" x14ac:dyDescent="0.2">
      <c r="A270" s="364"/>
      <c r="B270" s="364"/>
      <c r="C270" s="364"/>
      <c r="D270" s="364"/>
      <c r="E270" s="364"/>
      <c r="F270" s="364"/>
      <c r="G270" s="364"/>
      <c r="H270" s="40" t="s">
        <v>1014</v>
      </c>
      <c r="I270" s="24">
        <v>16</v>
      </c>
      <c r="J270" s="24">
        <v>6080</v>
      </c>
      <c r="K270" s="273"/>
      <c r="L270" s="431"/>
      <c r="M270" s="364"/>
      <c r="N270" s="364"/>
      <c r="O270" s="364"/>
    </row>
    <row r="271" spans="1:28" ht="30.75" customHeight="1" x14ac:dyDescent="0.2">
      <c r="A271" s="365"/>
      <c r="B271" s="365"/>
      <c r="C271" s="365"/>
      <c r="D271" s="365"/>
      <c r="E271" s="365"/>
      <c r="F271" s="365"/>
      <c r="G271" s="365"/>
      <c r="H271" s="315" t="s">
        <v>63</v>
      </c>
      <c r="I271" s="24"/>
      <c r="J271" s="292">
        <v>12920</v>
      </c>
      <c r="K271" s="346"/>
      <c r="L271" s="432"/>
      <c r="M271" s="365"/>
      <c r="N271" s="365"/>
      <c r="O271" s="365"/>
    </row>
    <row r="272" spans="1:28" ht="30.75" customHeight="1" x14ac:dyDescent="0.2">
      <c r="A272" s="424" t="s">
        <v>14</v>
      </c>
      <c r="B272" s="34" t="s">
        <v>775</v>
      </c>
      <c r="C272" s="34" t="s">
        <v>776</v>
      </c>
      <c r="D272" s="424" t="s">
        <v>1015</v>
      </c>
      <c r="E272" s="360">
        <v>44068</v>
      </c>
      <c r="F272" s="424" t="s">
        <v>1016</v>
      </c>
      <c r="G272" s="424" t="s">
        <v>19</v>
      </c>
      <c r="H272" s="33" t="s">
        <v>1017</v>
      </c>
      <c r="I272" s="37">
        <v>37.979999999999997</v>
      </c>
      <c r="J272" s="37">
        <v>37980</v>
      </c>
      <c r="K272" s="274"/>
      <c r="L272" s="446">
        <f>J272+J273</f>
        <v>56880</v>
      </c>
      <c r="M272" s="424" t="s">
        <v>23</v>
      </c>
      <c r="N272" s="424" t="s">
        <v>24</v>
      </c>
      <c r="O272" s="424" t="s">
        <v>25</v>
      </c>
    </row>
    <row r="273" spans="1:28" ht="30.75" customHeight="1" x14ac:dyDescent="0.2">
      <c r="A273" s="424"/>
      <c r="B273" s="424" t="s">
        <v>933</v>
      </c>
      <c r="C273" s="424" t="s">
        <v>934</v>
      </c>
      <c r="D273" s="424"/>
      <c r="E273" s="361"/>
      <c r="F273" s="424"/>
      <c r="G273" s="424"/>
      <c r="H273" s="33" t="s">
        <v>1018</v>
      </c>
      <c r="I273" s="37">
        <v>94.5</v>
      </c>
      <c r="J273" s="37">
        <v>18900</v>
      </c>
      <c r="K273" s="274"/>
      <c r="L273" s="446"/>
      <c r="M273" s="424"/>
      <c r="N273" s="424"/>
      <c r="O273" s="424"/>
    </row>
    <row r="274" spans="1:28" ht="15.75" customHeight="1" x14ac:dyDescent="0.2">
      <c r="A274" s="424"/>
      <c r="B274" s="424"/>
      <c r="C274" s="424"/>
      <c r="D274" s="424"/>
      <c r="E274" s="362"/>
      <c r="F274" s="424"/>
      <c r="G274" s="424"/>
      <c r="H274" s="445" t="s">
        <v>63</v>
      </c>
      <c r="I274" s="445"/>
      <c r="J274" s="85">
        <f>SUM(J272:J273)</f>
        <v>56880</v>
      </c>
      <c r="K274" s="85"/>
      <c r="L274" s="446"/>
      <c r="M274" s="424"/>
      <c r="N274" s="424"/>
      <c r="O274" s="424"/>
      <c r="W274" s="31"/>
      <c r="X274" s="31"/>
      <c r="Y274" s="31"/>
      <c r="Z274" s="31"/>
      <c r="AA274" s="31"/>
      <c r="AB274" s="31"/>
    </row>
    <row r="275" spans="1:28" ht="32.25" customHeight="1" x14ac:dyDescent="0.2">
      <c r="A275" s="260" t="s">
        <v>14</v>
      </c>
      <c r="B275" s="261" t="s">
        <v>1059</v>
      </c>
      <c r="C275" s="23" t="s">
        <v>1060</v>
      </c>
      <c r="D275" s="23" t="s">
        <v>1061</v>
      </c>
      <c r="E275" s="327">
        <v>44095</v>
      </c>
      <c r="F275" s="23" t="s">
        <v>1062</v>
      </c>
      <c r="G275" s="23" t="s">
        <v>1063</v>
      </c>
      <c r="H275" s="262" t="s">
        <v>1064</v>
      </c>
      <c r="I275" s="275">
        <v>186333</v>
      </c>
      <c r="J275" s="24">
        <v>186333</v>
      </c>
      <c r="K275" s="24"/>
      <c r="L275" s="276">
        <v>186333</v>
      </c>
      <c r="M275" s="23" t="s">
        <v>23</v>
      </c>
      <c r="N275" s="23" t="s">
        <v>399</v>
      </c>
      <c r="O275" s="259" t="s">
        <v>25</v>
      </c>
      <c r="W275" s="31"/>
      <c r="X275" s="31"/>
      <c r="Y275" s="31"/>
      <c r="Z275" s="31"/>
      <c r="AA275" s="31"/>
      <c r="AB275" s="31"/>
    </row>
    <row r="276" spans="1:28" ht="15.75" customHeight="1" x14ac:dyDescent="0.2">
      <c r="A276" s="452" t="s">
        <v>14</v>
      </c>
      <c r="B276" s="436" t="s">
        <v>333</v>
      </c>
      <c r="C276" s="435" t="s">
        <v>334</v>
      </c>
      <c r="D276" s="437" t="s">
        <v>1065</v>
      </c>
      <c r="E276" s="366">
        <v>44020</v>
      </c>
      <c r="F276" s="437" t="s">
        <v>1066</v>
      </c>
      <c r="G276" s="437" t="s">
        <v>19</v>
      </c>
      <c r="H276" s="289" t="s">
        <v>1067</v>
      </c>
      <c r="I276" s="281">
        <v>0.4</v>
      </c>
      <c r="J276" s="282">
        <v>400</v>
      </c>
      <c r="K276" s="282"/>
      <c r="L276" s="438">
        <f>SUM(J293+J294+J304+J314+J325+J333)</f>
        <v>263273.25</v>
      </c>
      <c r="M276" s="437" t="s">
        <v>23</v>
      </c>
      <c r="N276" s="437" t="s">
        <v>399</v>
      </c>
      <c r="O276" s="447" t="s">
        <v>25</v>
      </c>
      <c r="W276" s="31"/>
      <c r="X276" s="31"/>
      <c r="Y276" s="31"/>
      <c r="Z276" s="31"/>
      <c r="AA276" s="31"/>
      <c r="AB276" s="31"/>
    </row>
    <row r="277" spans="1:28" ht="27" customHeight="1" x14ac:dyDescent="0.2">
      <c r="A277" s="452"/>
      <c r="B277" s="436"/>
      <c r="C277" s="435"/>
      <c r="D277" s="437"/>
      <c r="E277" s="367"/>
      <c r="F277" s="437"/>
      <c r="G277" s="437"/>
      <c r="H277" s="289" t="s">
        <v>1068</v>
      </c>
      <c r="I277" s="281">
        <v>3.29</v>
      </c>
      <c r="J277" s="283">
        <v>1645</v>
      </c>
      <c r="K277" s="283"/>
      <c r="L277" s="438"/>
      <c r="M277" s="437"/>
      <c r="N277" s="437"/>
      <c r="O277" s="447"/>
      <c r="W277" s="31"/>
      <c r="X277" s="31"/>
      <c r="Y277" s="31"/>
      <c r="Z277" s="31"/>
      <c r="AA277" s="31"/>
      <c r="AB277" s="31"/>
    </row>
    <row r="278" spans="1:28" ht="15.75" customHeight="1" x14ac:dyDescent="0.2">
      <c r="A278" s="452"/>
      <c r="B278" s="436"/>
      <c r="C278" s="435"/>
      <c r="D278" s="437"/>
      <c r="E278" s="367"/>
      <c r="F278" s="437"/>
      <c r="G278" s="437"/>
      <c r="H278" s="289" t="s">
        <v>1069</v>
      </c>
      <c r="I278" s="281">
        <v>68.400000000000006</v>
      </c>
      <c r="J278" s="283">
        <v>41040</v>
      </c>
      <c r="K278" s="283"/>
      <c r="L278" s="438"/>
      <c r="M278" s="437"/>
      <c r="N278" s="437"/>
      <c r="O278" s="447"/>
      <c r="W278" s="31"/>
      <c r="X278" s="31"/>
      <c r="Y278" s="31"/>
      <c r="Z278" s="31"/>
      <c r="AA278" s="31"/>
      <c r="AB278" s="31"/>
    </row>
    <row r="279" spans="1:28" ht="31.5" x14ac:dyDescent="0.2">
      <c r="A279" s="452"/>
      <c r="B279" s="436"/>
      <c r="C279" s="435"/>
      <c r="D279" s="437"/>
      <c r="E279" s="367"/>
      <c r="F279" s="437"/>
      <c r="G279" s="437"/>
      <c r="H279" s="289" t="s">
        <v>1070</v>
      </c>
      <c r="I279" s="281">
        <v>22.29</v>
      </c>
      <c r="J279" s="283">
        <v>11145</v>
      </c>
      <c r="K279" s="283"/>
      <c r="L279" s="438"/>
      <c r="M279" s="437"/>
      <c r="N279" s="437"/>
      <c r="O279" s="447"/>
      <c r="W279" s="31"/>
      <c r="X279" s="31"/>
      <c r="Y279" s="31"/>
      <c r="Z279" s="31"/>
      <c r="AA279" s="31"/>
      <c r="AB279" s="31"/>
    </row>
    <row r="280" spans="1:28" x14ac:dyDescent="0.2">
      <c r="A280" s="452"/>
      <c r="B280" s="436"/>
      <c r="C280" s="435"/>
      <c r="D280" s="437"/>
      <c r="E280" s="367"/>
      <c r="F280" s="437"/>
      <c r="G280" s="437"/>
      <c r="H280" s="289" t="s">
        <v>1071</v>
      </c>
      <c r="I280" s="281">
        <v>90.9</v>
      </c>
      <c r="J280" s="283">
        <v>909</v>
      </c>
      <c r="K280" s="283"/>
      <c r="L280" s="438"/>
      <c r="M280" s="437"/>
      <c r="N280" s="437"/>
      <c r="O280" s="447"/>
      <c r="W280" s="31"/>
      <c r="X280" s="31"/>
      <c r="Y280" s="31"/>
      <c r="Z280" s="31"/>
      <c r="AA280" s="31"/>
      <c r="AB280" s="31"/>
    </row>
    <row r="281" spans="1:28" x14ac:dyDescent="0.2">
      <c r="A281" s="452"/>
      <c r="B281" s="436"/>
      <c r="C281" s="435"/>
      <c r="D281" s="437"/>
      <c r="E281" s="367"/>
      <c r="F281" s="437"/>
      <c r="G281" s="437"/>
      <c r="H281" s="289" t="s">
        <v>1072</v>
      </c>
      <c r="I281" s="281">
        <v>7.76</v>
      </c>
      <c r="J281" s="283">
        <v>620.79999999999995</v>
      </c>
      <c r="K281" s="283"/>
      <c r="L281" s="438"/>
      <c r="M281" s="437"/>
      <c r="N281" s="437"/>
      <c r="O281" s="447"/>
      <c r="W281" s="31"/>
      <c r="X281" s="31"/>
      <c r="Y281" s="31"/>
      <c r="Z281" s="31"/>
      <c r="AA281" s="31"/>
      <c r="AB281" s="31"/>
    </row>
    <row r="282" spans="1:28" x14ac:dyDescent="0.2">
      <c r="A282" s="452"/>
      <c r="B282" s="436"/>
      <c r="C282" s="435"/>
      <c r="D282" s="437"/>
      <c r="E282" s="367"/>
      <c r="F282" s="437"/>
      <c r="G282" s="437"/>
      <c r="H282" s="289" t="s">
        <v>1073</v>
      </c>
      <c r="I282" s="281">
        <v>5.24</v>
      </c>
      <c r="J282" s="283">
        <v>262</v>
      </c>
      <c r="K282" s="283"/>
      <c r="L282" s="438"/>
      <c r="M282" s="437"/>
      <c r="N282" s="437"/>
      <c r="O282" s="447"/>
      <c r="W282" s="31"/>
      <c r="X282" s="31"/>
      <c r="Y282" s="31"/>
      <c r="Z282" s="31"/>
      <c r="AA282" s="31"/>
      <c r="AB282" s="31"/>
    </row>
    <row r="283" spans="1:28" x14ac:dyDescent="0.2">
      <c r="A283" s="452"/>
      <c r="B283" s="436"/>
      <c r="C283" s="435"/>
      <c r="D283" s="437"/>
      <c r="E283" s="367"/>
      <c r="F283" s="437"/>
      <c r="G283" s="437"/>
      <c r="H283" s="289" t="s">
        <v>1074</v>
      </c>
      <c r="I283" s="281">
        <v>5.24</v>
      </c>
      <c r="J283" s="283">
        <v>419.2</v>
      </c>
      <c r="K283" s="283"/>
      <c r="L283" s="438"/>
      <c r="M283" s="437"/>
      <c r="N283" s="437"/>
      <c r="O283" s="447"/>
      <c r="W283" s="31"/>
      <c r="X283" s="31"/>
      <c r="Y283" s="31"/>
      <c r="Z283" s="31"/>
      <c r="AA283" s="31"/>
      <c r="AB283" s="31"/>
    </row>
    <row r="284" spans="1:28" x14ac:dyDescent="0.2">
      <c r="A284" s="452"/>
      <c r="B284" s="436"/>
      <c r="C284" s="435"/>
      <c r="D284" s="437"/>
      <c r="E284" s="367"/>
      <c r="F284" s="437"/>
      <c r="G284" s="437"/>
      <c r="H284" s="289" t="s">
        <v>1075</v>
      </c>
      <c r="I284" s="281">
        <v>5.24</v>
      </c>
      <c r="J284" s="283">
        <v>419.2</v>
      </c>
      <c r="K284" s="283"/>
      <c r="L284" s="438"/>
      <c r="M284" s="437"/>
      <c r="N284" s="437"/>
      <c r="O284" s="447"/>
      <c r="W284" s="31"/>
      <c r="X284" s="31"/>
      <c r="Y284" s="31"/>
      <c r="Z284" s="31"/>
      <c r="AA284" s="31"/>
      <c r="AB284" s="31"/>
    </row>
    <row r="285" spans="1:28" x14ac:dyDescent="0.2">
      <c r="A285" s="452"/>
      <c r="B285" s="436"/>
      <c r="C285" s="435"/>
      <c r="D285" s="437"/>
      <c r="E285" s="367"/>
      <c r="F285" s="437"/>
      <c r="G285" s="437"/>
      <c r="H285" s="289" t="s">
        <v>1076</v>
      </c>
      <c r="I285" s="281">
        <v>41.5</v>
      </c>
      <c r="J285" s="283">
        <v>830</v>
      </c>
      <c r="K285" s="283"/>
      <c r="L285" s="438"/>
      <c r="M285" s="437"/>
      <c r="N285" s="437"/>
      <c r="O285" s="447"/>
      <c r="W285" s="31"/>
      <c r="X285" s="31"/>
      <c r="Y285" s="31"/>
      <c r="Z285" s="31"/>
      <c r="AA285" s="31"/>
      <c r="AB285" s="31"/>
    </row>
    <row r="286" spans="1:28" x14ac:dyDescent="0.2">
      <c r="A286" s="452"/>
      <c r="B286" s="436"/>
      <c r="C286" s="435"/>
      <c r="D286" s="437"/>
      <c r="E286" s="367"/>
      <c r="F286" s="437"/>
      <c r="G286" s="437"/>
      <c r="H286" s="289" t="s">
        <v>1077</v>
      </c>
      <c r="I286" s="281">
        <v>41.5</v>
      </c>
      <c r="J286" s="283">
        <v>830</v>
      </c>
      <c r="K286" s="283"/>
      <c r="L286" s="438"/>
      <c r="M286" s="437"/>
      <c r="N286" s="437"/>
      <c r="O286" s="447"/>
      <c r="W286" s="31"/>
      <c r="X286" s="31"/>
      <c r="Y286" s="31"/>
      <c r="Z286" s="31"/>
      <c r="AA286" s="31"/>
      <c r="AB286" s="31"/>
    </row>
    <row r="287" spans="1:28" x14ac:dyDescent="0.2">
      <c r="A287" s="452"/>
      <c r="B287" s="436"/>
      <c r="C287" s="435"/>
      <c r="D287" s="437"/>
      <c r="E287" s="367"/>
      <c r="F287" s="437"/>
      <c r="G287" s="437"/>
      <c r="H287" s="289" t="s">
        <v>1078</v>
      </c>
      <c r="I287" s="281">
        <v>2.79</v>
      </c>
      <c r="J287" s="283">
        <v>1116</v>
      </c>
      <c r="K287" s="283"/>
      <c r="L287" s="438"/>
      <c r="M287" s="437"/>
      <c r="N287" s="437"/>
      <c r="O287" s="447"/>
      <c r="W287" s="31"/>
      <c r="X287" s="31"/>
      <c r="Y287" s="31"/>
      <c r="Z287" s="31"/>
      <c r="AA287" s="31"/>
      <c r="AB287" s="31"/>
    </row>
    <row r="288" spans="1:28" x14ac:dyDescent="0.2">
      <c r="A288" s="452"/>
      <c r="B288" s="436"/>
      <c r="C288" s="435"/>
      <c r="D288" s="437"/>
      <c r="E288" s="367"/>
      <c r="F288" s="437"/>
      <c r="G288" s="437"/>
      <c r="H288" s="289" t="s">
        <v>1081</v>
      </c>
      <c r="I288" s="281">
        <v>11.8</v>
      </c>
      <c r="J288" s="283">
        <v>118</v>
      </c>
      <c r="K288" s="283"/>
      <c r="L288" s="438"/>
      <c r="M288" s="437"/>
      <c r="N288" s="437"/>
      <c r="O288" s="447"/>
      <c r="W288" s="31"/>
      <c r="X288" s="31"/>
      <c r="Y288" s="31"/>
      <c r="Z288" s="31"/>
      <c r="AA288" s="31"/>
      <c r="AB288" s="31"/>
    </row>
    <row r="289" spans="1:28" ht="15.75" customHeight="1" x14ac:dyDescent="0.2">
      <c r="A289" s="452"/>
      <c r="B289" s="436"/>
      <c r="C289" s="435"/>
      <c r="D289" s="437"/>
      <c r="E289" s="367"/>
      <c r="F289" s="437"/>
      <c r="G289" s="437"/>
      <c r="H289" s="289" t="s">
        <v>1079</v>
      </c>
      <c r="I289" s="281">
        <v>115.9</v>
      </c>
      <c r="J289" s="283">
        <v>6954</v>
      </c>
      <c r="K289" s="283"/>
      <c r="L289" s="438"/>
      <c r="M289" s="437"/>
      <c r="N289" s="437"/>
      <c r="O289" s="447"/>
      <c r="W289" s="31"/>
      <c r="X289" s="31"/>
      <c r="Y289" s="31"/>
      <c r="Z289" s="31"/>
      <c r="AA289" s="31"/>
      <c r="AB289" s="31"/>
    </row>
    <row r="290" spans="1:28" ht="15.75" customHeight="1" x14ac:dyDescent="0.2">
      <c r="A290" s="452"/>
      <c r="B290" s="436"/>
      <c r="C290" s="435"/>
      <c r="D290" s="437"/>
      <c r="E290" s="367"/>
      <c r="F290" s="437"/>
      <c r="G290" s="437"/>
      <c r="H290" s="289" t="s">
        <v>1080</v>
      </c>
      <c r="I290" s="281">
        <v>14.95</v>
      </c>
      <c r="J290" s="283">
        <v>74750</v>
      </c>
      <c r="K290" s="283"/>
      <c r="L290" s="438"/>
      <c r="M290" s="437"/>
      <c r="N290" s="437"/>
      <c r="O290" s="447"/>
      <c r="W290" s="31"/>
      <c r="X290" s="31"/>
      <c r="Y290" s="31"/>
      <c r="Z290" s="31"/>
      <c r="AA290" s="31"/>
      <c r="AB290" s="31"/>
    </row>
    <row r="291" spans="1:28" ht="15.75" customHeight="1" x14ac:dyDescent="0.2">
      <c r="A291" s="452"/>
      <c r="B291" s="436"/>
      <c r="C291" s="435"/>
      <c r="D291" s="437"/>
      <c r="E291" s="367"/>
      <c r="F291" s="437"/>
      <c r="G291" s="437"/>
      <c r="H291" s="289" t="s">
        <v>1082</v>
      </c>
      <c r="I291" s="281">
        <v>0.59</v>
      </c>
      <c r="J291" s="283">
        <v>472</v>
      </c>
      <c r="K291" s="283"/>
      <c r="L291" s="438"/>
      <c r="M291" s="437"/>
      <c r="N291" s="437"/>
      <c r="O291" s="447"/>
      <c r="W291" s="31"/>
      <c r="X291" s="31"/>
      <c r="Y291" s="31"/>
      <c r="Z291" s="31"/>
      <c r="AA291" s="31"/>
      <c r="AB291" s="31"/>
    </row>
    <row r="292" spans="1:28" ht="15.75" customHeight="1" x14ac:dyDescent="0.2">
      <c r="A292" s="452"/>
      <c r="B292" s="436"/>
      <c r="C292" s="435"/>
      <c r="D292" s="437"/>
      <c r="E292" s="367"/>
      <c r="F292" s="437"/>
      <c r="G292" s="437"/>
      <c r="H292" s="289" t="s">
        <v>1083</v>
      </c>
      <c r="I292" s="281">
        <v>0.6</v>
      </c>
      <c r="J292" s="283">
        <v>120</v>
      </c>
      <c r="K292" s="283"/>
      <c r="L292" s="438"/>
      <c r="M292" s="437"/>
      <c r="N292" s="437"/>
      <c r="O292" s="447"/>
      <c r="W292" s="31"/>
      <c r="X292" s="31"/>
      <c r="Y292" s="31"/>
      <c r="Z292" s="31"/>
      <c r="AA292" s="31"/>
      <c r="AB292" s="31"/>
    </row>
    <row r="293" spans="1:28" ht="15.75" customHeight="1" x14ac:dyDescent="0.2">
      <c r="A293" s="452"/>
      <c r="B293" s="436"/>
      <c r="C293" s="435"/>
      <c r="D293" s="437"/>
      <c r="E293" s="367"/>
      <c r="F293" s="437"/>
      <c r="G293" s="437"/>
      <c r="H293" s="433" t="s">
        <v>63</v>
      </c>
      <c r="I293" s="434"/>
      <c r="J293" s="284">
        <f>SUM(J276:J292)</f>
        <v>142050.20000000001</v>
      </c>
      <c r="K293" s="284"/>
      <c r="L293" s="438"/>
      <c r="M293" s="437"/>
      <c r="N293" s="437"/>
      <c r="O293" s="447"/>
      <c r="W293" s="31"/>
      <c r="X293" s="31"/>
      <c r="Y293" s="31"/>
      <c r="Z293" s="31"/>
      <c r="AA293" s="31"/>
      <c r="AB293" s="31"/>
    </row>
    <row r="294" spans="1:28" ht="15.75" customHeight="1" x14ac:dyDescent="0.2">
      <c r="A294" s="452"/>
      <c r="B294" s="278" t="s">
        <v>1084</v>
      </c>
      <c r="C294" s="279" t="s">
        <v>1085</v>
      </c>
      <c r="D294" s="437"/>
      <c r="E294" s="367"/>
      <c r="F294" s="437"/>
      <c r="G294" s="437"/>
      <c r="H294" s="290" t="s">
        <v>1086</v>
      </c>
      <c r="I294" s="285">
        <v>5</v>
      </c>
      <c r="J294" s="288">
        <v>250</v>
      </c>
      <c r="K294" s="288"/>
      <c r="L294" s="438"/>
      <c r="M294" s="437"/>
      <c r="N294" s="437"/>
      <c r="O294" s="447"/>
      <c r="W294" s="31"/>
      <c r="X294" s="31"/>
      <c r="Y294" s="31"/>
      <c r="Z294" s="31"/>
      <c r="AA294" s="31"/>
      <c r="AB294" s="31"/>
    </row>
    <row r="295" spans="1:28" ht="15.75" customHeight="1" x14ac:dyDescent="0.2">
      <c r="A295" s="452"/>
      <c r="B295" s="436" t="s">
        <v>285</v>
      </c>
      <c r="C295" s="435" t="s">
        <v>286</v>
      </c>
      <c r="D295" s="437"/>
      <c r="E295" s="367"/>
      <c r="F295" s="437"/>
      <c r="G295" s="437"/>
      <c r="H295" s="280" t="s">
        <v>1087</v>
      </c>
      <c r="I295" s="281">
        <v>4.1900000000000004</v>
      </c>
      <c r="J295" s="283">
        <v>838</v>
      </c>
      <c r="K295" s="283"/>
      <c r="L295" s="438"/>
      <c r="M295" s="437"/>
      <c r="N295" s="437"/>
      <c r="O295" s="447"/>
      <c r="W295" s="31"/>
      <c r="X295" s="31"/>
      <c r="Y295" s="31"/>
      <c r="Z295" s="31"/>
      <c r="AA295" s="31"/>
      <c r="AB295" s="31"/>
    </row>
    <row r="296" spans="1:28" ht="15.75" customHeight="1" x14ac:dyDescent="0.2">
      <c r="A296" s="452"/>
      <c r="B296" s="436"/>
      <c r="C296" s="435"/>
      <c r="D296" s="437"/>
      <c r="E296" s="367"/>
      <c r="F296" s="437"/>
      <c r="G296" s="437"/>
      <c r="H296" s="280" t="s">
        <v>1088</v>
      </c>
      <c r="I296" s="281">
        <v>3.39</v>
      </c>
      <c r="J296" s="283">
        <v>2712</v>
      </c>
      <c r="K296" s="283"/>
      <c r="L296" s="438"/>
      <c r="M296" s="437"/>
      <c r="N296" s="437"/>
      <c r="O296" s="447"/>
      <c r="W296" s="31"/>
      <c r="X296" s="31"/>
      <c r="Y296" s="31"/>
      <c r="Z296" s="31"/>
      <c r="AA296" s="31"/>
      <c r="AB296" s="31"/>
    </row>
    <row r="297" spans="1:28" ht="15.75" customHeight="1" x14ac:dyDescent="0.2">
      <c r="A297" s="452"/>
      <c r="B297" s="436"/>
      <c r="C297" s="435"/>
      <c r="D297" s="437"/>
      <c r="E297" s="367"/>
      <c r="F297" s="437"/>
      <c r="G297" s="437"/>
      <c r="H297" s="280" t="s">
        <v>1089</v>
      </c>
      <c r="I297" s="281">
        <v>4.8899999999999997</v>
      </c>
      <c r="J297" s="283">
        <v>3912</v>
      </c>
      <c r="K297" s="283"/>
      <c r="L297" s="438"/>
      <c r="M297" s="437"/>
      <c r="N297" s="437"/>
      <c r="O297" s="447"/>
      <c r="W297" s="31"/>
      <c r="X297" s="31"/>
      <c r="Y297" s="31"/>
      <c r="Z297" s="31"/>
      <c r="AA297" s="31"/>
      <c r="AB297" s="31"/>
    </row>
    <row r="298" spans="1:28" ht="31.5" x14ac:dyDescent="0.2">
      <c r="A298" s="452"/>
      <c r="B298" s="436"/>
      <c r="C298" s="435"/>
      <c r="D298" s="437"/>
      <c r="E298" s="367"/>
      <c r="F298" s="437"/>
      <c r="G298" s="437"/>
      <c r="H298" s="280" t="s">
        <v>1090</v>
      </c>
      <c r="I298" s="281">
        <v>5.83</v>
      </c>
      <c r="J298" s="283">
        <v>2915</v>
      </c>
      <c r="K298" s="283"/>
      <c r="L298" s="438"/>
      <c r="M298" s="437"/>
      <c r="N298" s="437"/>
      <c r="O298" s="447"/>
      <c r="W298" s="31"/>
      <c r="X298" s="31"/>
      <c r="Y298" s="31"/>
      <c r="Z298" s="31"/>
      <c r="AA298" s="31"/>
      <c r="AB298" s="31"/>
    </row>
    <row r="299" spans="1:28" ht="29.25" customHeight="1" x14ac:dyDescent="0.2">
      <c r="A299" s="452"/>
      <c r="B299" s="436"/>
      <c r="C299" s="435"/>
      <c r="D299" s="437"/>
      <c r="E299" s="367"/>
      <c r="F299" s="437"/>
      <c r="G299" s="437"/>
      <c r="H299" s="280" t="s">
        <v>1091</v>
      </c>
      <c r="I299" s="281">
        <v>17.899999999999999</v>
      </c>
      <c r="J299" s="283">
        <v>8950</v>
      </c>
      <c r="K299" s="283"/>
      <c r="L299" s="438"/>
      <c r="M299" s="437"/>
      <c r="N299" s="437"/>
      <c r="O299" s="447"/>
      <c r="W299" s="31"/>
      <c r="X299" s="31"/>
      <c r="Y299" s="31"/>
      <c r="Z299" s="31"/>
      <c r="AA299" s="31"/>
      <c r="AB299" s="31"/>
    </row>
    <row r="300" spans="1:28" x14ac:dyDescent="0.2">
      <c r="A300" s="452"/>
      <c r="B300" s="436"/>
      <c r="C300" s="435"/>
      <c r="D300" s="437"/>
      <c r="E300" s="367"/>
      <c r="F300" s="437"/>
      <c r="G300" s="437"/>
      <c r="H300" s="280" t="s">
        <v>1092</v>
      </c>
      <c r="I300" s="281">
        <v>80.69</v>
      </c>
      <c r="J300" s="283">
        <v>8069</v>
      </c>
      <c r="K300" s="283"/>
      <c r="L300" s="438"/>
      <c r="M300" s="437"/>
      <c r="N300" s="437"/>
      <c r="O300" s="447"/>
      <c r="W300" s="31"/>
      <c r="X300" s="31"/>
      <c r="Y300" s="31"/>
      <c r="Z300" s="31"/>
      <c r="AA300" s="31"/>
      <c r="AB300" s="31"/>
    </row>
    <row r="301" spans="1:28" ht="31.5" x14ac:dyDescent="0.2">
      <c r="A301" s="452"/>
      <c r="B301" s="436"/>
      <c r="C301" s="435"/>
      <c r="D301" s="437"/>
      <c r="E301" s="367"/>
      <c r="F301" s="437"/>
      <c r="G301" s="437"/>
      <c r="H301" s="280" t="s">
        <v>1093</v>
      </c>
      <c r="I301" s="281">
        <v>2.99</v>
      </c>
      <c r="J301" s="283">
        <v>1794</v>
      </c>
      <c r="K301" s="283"/>
      <c r="L301" s="438"/>
      <c r="M301" s="437"/>
      <c r="N301" s="437"/>
      <c r="O301" s="447"/>
      <c r="W301" s="31"/>
      <c r="X301" s="31"/>
      <c r="Y301" s="31"/>
      <c r="Z301" s="31"/>
      <c r="AA301" s="31"/>
      <c r="AB301" s="31"/>
    </row>
    <row r="302" spans="1:28" ht="15.75" customHeight="1" x14ac:dyDescent="0.2">
      <c r="A302" s="452"/>
      <c r="B302" s="436"/>
      <c r="C302" s="435"/>
      <c r="D302" s="437"/>
      <c r="E302" s="367"/>
      <c r="F302" s="437"/>
      <c r="G302" s="437"/>
      <c r="H302" s="280" t="s">
        <v>1094</v>
      </c>
      <c r="I302" s="281">
        <v>0.2</v>
      </c>
      <c r="J302" s="283">
        <v>120</v>
      </c>
      <c r="K302" s="283"/>
      <c r="L302" s="438"/>
      <c r="M302" s="437"/>
      <c r="N302" s="437"/>
      <c r="O302" s="447"/>
      <c r="W302" s="31"/>
      <c r="X302" s="31"/>
      <c r="Y302" s="31"/>
      <c r="Z302" s="31"/>
      <c r="AA302" s="31"/>
      <c r="AB302" s="31"/>
    </row>
    <row r="303" spans="1:28" ht="15.75" customHeight="1" x14ac:dyDescent="0.2">
      <c r="A303" s="452"/>
      <c r="B303" s="436"/>
      <c r="C303" s="435"/>
      <c r="D303" s="437"/>
      <c r="E303" s="367"/>
      <c r="F303" s="437"/>
      <c r="G303" s="437"/>
      <c r="H303" s="280" t="s">
        <v>1095</v>
      </c>
      <c r="I303" s="281">
        <v>0.3</v>
      </c>
      <c r="J303" s="283">
        <v>7.5</v>
      </c>
      <c r="K303" s="283"/>
      <c r="L303" s="438"/>
      <c r="M303" s="437"/>
      <c r="N303" s="437"/>
      <c r="O303" s="447"/>
      <c r="W303" s="31"/>
      <c r="X303" s="31"/>
      <c r="Y303" s="31"/>
      <c r="Z303" s="31"/>
      <c r="AA303" s="31"/>
      <c r="AB303" s="31"/>
    </row>
    <row r="304" spans="1:28" ht="15.75" customHeight="1" x14ac:dyDescent="0.2">
      <c r="A304" s="452"/>
      <c r="B304" s="436"/>
      <c r="C304" s="435"/>
      <c r="D304" s="437"/>
      <c r="E304" s="367"/>
      <c r="F304" s="437"/>
      <c r="G304" s="437"/>
      <c r="H304" s="434" t="s">
        <v>63</v>
      </c>
      <c r="I304" s="434"/>
      <c r="J304" s="284">
        <f>SUM(J295:J303)</f>
        <v>29317.5</v>
      </c>
      <c r="K304" s="284"/>
      <c r="L304" s="438"/>
      <c r="M304" s="437"/>
      <c r="N304" s="437"/>
      <c r="O304" s="447"/>
      <c r="W304" s="31"/>
      <c r="X304" s="31"/>
      <c r="Y304" s="31"/>
      <c r="Z304" s="31"/>
      <c r="AA304" s="31"/>
      <c r="AB304" s="31"/>
    </row>
    <row r="305" spans="1:28" ht="31.5" customHeight="1" x14ac:dyDescent="0.2">
      <c r="A305" s="452"/>
      <c r="B305" s="450" t="s">
        <v>15</v>
      </c>
      <c r="C305" s="451" t="s">
        <v>16</v>
      </c>
      <c r="D305" s="437"/>
      <c r="E305" s="367"/>
      <c r="F305" s="437"/>
      <c r="G305" s="437"/>
      <c r="H305" s="185" t="s">
        <v>1096</v>
      </c>
      <c r="I305" s="285">
        <v>1.88</v>
      </c>
      <c r="J305" s="286">
        <v>2632</v>
      </c>
      <c r="K305" s="286"/>
      <c r="L305" s="438"/>
      <c r="M305" s="437"/>
      <c r="N305" s="437"/>
      <c r="O305" s="447"/>
      <c r="W305" s="31"/>
      <c r="X305" s="31"/>
      <c r="Y305" s="31"/>
      <c r="Z305" s="31"/>
      <c r="AA305" s="31"/>
      <c r="AB305" s="31"/>
    </row>
    <row r="306" spans="1:28" ht="31.5" x14ac:dyDescent="0.2">
      <c r="A306" s="452"/>
      <c r="B306" s="450"/>
      <c r="C306" s="451"/>
      <c r="D306" s="437"/>
      <c r="E306" s="367"/>
      <c r="F306" s="437"/>
      <c r="G306" s="437"/>
      <c r="H306" s="185" t="s">
        <v>1097</v>
      </c>
      <c r="I306" s="285">
        <v>17.850000000000001</v>
      </c>
      <c r="J306" s="286">
        <v>8925</v>
      </c>
      <c r="K306" s="286"/>
      <c r="L306" s="438"/>
      <c r="M306" s="437"/>
      <c r="N306" s="437"/>
      <c r="O306" s="447"/>
      <c r="W306" s="31"/>
      <c r="X306" s="31"/>
      <c r="Y306" s="31"/>
      <c r="Z306" s="31"/>
      <c r="AA306" s="31"/>
      <c r="AB306" s="31"/>
    </row>
    <row r="307" spans="1:28" x14ac:dyDescent="0.2">
      <c r="A307" s="452"/>
      <c r="B307" s="450"/>
      <c r="C307" s="451"/>
      <c r="D307" s="437"/>
      <c r="E307" s="367"/>
      <c r="F307" s="437"/>
      <c r="G307" s="437"/>
      <c r="H307" s="185" t="s">
        <v>1098</v>
      </c>
      <c r="I307" s="285">
        <v>99.5</v>
      </c>
      <c r="J307" s="286">
        <v>1990</v>
      </c>
      <c r="K307" s="286"/>
      <c r="L307" s="438"/>
      <c r="M307" s="437"/>
      <c r="N307" s="437"/>
      <c r="O307" s="447"/>
      <c r="W307" s="31"/>
      <c r="X307" s="31"/>
      <c r="Y307" s="31"/>
      <c r="Z307" s="31"/>
      <c r="AA307" s="31"/>
      <c r="AB307" s="31"/>
    </row>
    <row r="308" spans="1:28" ht="31.5" x14ac:dyDescent="0.2">
      <c r="A308" s="452"/>
      <c r="B308" s="450"/>
      <c r="C308" s="451"/>
      <c r="D308" s="437"/>
      <c r="E308" s="367"/>
      <c r="F308" s="437"/>
      <c r="G308" s="437"/>
      <c r="H308" s="185" t="s">
        <v>1099</v>
      </c>
      <c r="I308" s="285">
        <v>7.39</v>
      </c>
      <c r="J308" s="286">
        <v>147.80000000000001</v>
      </c>
      <c r="K308" s="286"/>
      <c r="L308" s="438"/>
      <c r="M308" s="437"/>
      <c r="N308" s="437"/>
      <c r="O308" s="447"/>
      <c r="W308" s="31"/>
      <c r="X308" s="31"/>
      <c r="Y308" s="31"/>
      <c r="Z308" s="31"/>
      <c r="AA308" s="31"/>
      <c r="AB308" s="31"/>
    </row>
    <row r="309" spans="1:28" ht="15.75" customHeight="1" x14ac:dyDescent="0.2">
      <c r="A309" s="452"/>
      <c r="B309" s="450"/>
      <c r="C309" s="451"/>
      <c r="D309" s="437"/>
      <c r="E309" s="367"/>
      <c r="F309" s="437"/>
      <c r="G309" s="437"/>
      <c r="H309" s="185" t="s">
        <v>1100</v>
      </c>
      <c r="I309" s="285">
        <v>4.16</v>
      </c>
      <c r="J309" s="286">
        <v>208</v>
      </c>
      <c r="K309" s="286"/>
      <c r="L309" s="438"/>
      <c r="M309" s="437"/>
      <c r="N309" s="437"/>
      <c r="O309" s="447"/>
      <c r="W309" s="31"/>
      <c r="X309" s="31"/>
      <c r="Y309" s="31"/>
      <c r="Z309" s="31"/>
      <c r="AA309" s="31"/>
      <c r="AB309" s="31"/>
    </row>
    <row r="310" spans="1:28" ht="15.75" customHeight="1" x14ac:dyDescent="0.2">
      <c r="A310" s="452"/>
      <c r="B310" s="450"/>
      <c r="C310" s="451"/>
      <c r="D310" s="437"/>
      <c r="E310" s="367"/>
      <c r="F310" s="437"/>
      <c r="G310" s="437"/>
      <c r="H310" s="185" t="s">
        <v>1101</v>
      </c>
      <c r="I310" s="285">
        <v>4.5</v>
      </c>
      <c r="J310" s="286">
        <v>360</v>
      </c>
      <c r="K310" s="286"/>
      <c r="L310" s="438"/>
      <c r="M310" s="437"/>
      <c r="N310" s="437"/>
      <c r="O310" s="447"/>
      <c r="W310" s="31"/>
      <c r="X310" s="31"/>
      <c r="Y310" s="31"/>
      <c r="Z310" s="31"/>
      <c r="AA310" s="31"/>
      <c r="AB310" s="31"/>
    </row>
    <row r="311" spans="1:28" ht="15.75" customHeight="1" x14ac:dyDescent="0.2">
      <c r="A311" s="452"/>
      <c r="B311" s="450"/>
      <c r="C311" s="451"/>
      <c r="D311" s="437"/>
      <c r="E311" s="367"/>
      <c r="F311" s="437"/>
      <c r="G311" s="437"/>
      <c r="H311" s="185" t="s">
        <v>1102</v>
      </c>
      <c r="I311" s="285">
        <v>4.3</v>
      </c>
      <c r="J311" s="286">
        <v>2150</v>
      </c>
      <c r="K311" s="286"/>
      <c r="L311" s="438"/>
      <c r="M311" s="437"/>
      <c r="N311" s="437"/>
      <c r="O311" s="447"/>
      <c r="W311" s="31"/>
      <c r="X311" s="31"/>
      <c r="Y311" s="31"/>
      <c r="Z311" s="31"/>
      <c r="AA311" s="31"/>
      <c r="AB311" s="31"/>
    </row>
    <row r="312" spans="1:28" ht="15.75" customHeight="1" x14ac:dyDescent="0.2">
      <c r="A312" s="452"/>
      <c r="B312" s="450"/>
      <c r="C312" s="451"/>
      <c r="D312" s="437"/>
      <c r="E312" s="367"/>
      <c r="F312" s="437"/>
      <c r="G312" s="437"/>
      <c r="H312" s="185" t="s">
        <v>1103</v>
      </c>
      <c r="I312" s="285">
        <v>9.4</v>
      </c>
      <c r="J312" s="286">
        <v>940</v>
      </c>
      <c r="K312" s="286"/>
      <c r="L312" s="438"/>
      <c r="M312" s="437"/>
      <c r="N312" s="437"/>
      <c r="O312" s="447"/>
      <c r="W312" s="31"/>
      <c r="X312" s="31"/>
      <c r="Y312" s="31"/>
      <c r="Z312" s="31"/>
      <c r="AA312" s="31"/>
      <c r="AB312" s="31"/>
    </row>
    <row r="313" spans="1:28" ht="15.75" customHeight="1" x14ac:dyDescent="0.2">
      <c r="A313" s="452"/>
      <c r="B313" s="450"/>
      <c r="C313" s="451"/>
      <c r="D313" s="437"/>
      <c r="E313" s="367"/>
      <c r="F313" s="437"/>
      <c r="G313" s="437"/>
      <c r="H313" s="185" t="s">
        <v>1104</v>
      </c>
      <c r="I313" s="285">
        <v>10.79</v>
      </c>
      <c r="J313" s="286">
        <v>2158</v>
      </c>
      <c r="K313" s="286"/>
      <c r="L313" s="438"/>
      <c r="M313" s="437"/>
      <c r="N313" s="437"/>
      <c r="O313" s="447"/>
      <c r="W313" s="31"/>
      <c r="X313" s="31"/>
      <c r="Y313" s="31"/>
      <c r="Z313" s="31"/>
      <c r="AA313" s="31"/>
      <c r="AB313" s="31"/>
    </row>
    <row r="314" spans="1:28" x14ac:dyDescent="0.2">
      <c r="A314" s="452"/>
      <c r="B314" s="450"/>
      <c r="C314" s="451"/>
      <c r="D314" s="437"/>
      <c r="E314" s="367"/>
      <c r="F314" s="437"/>
      <c r="G314" s="437"/>
      <c r="H314" s="377" t="s">
        <v>63</v>
      </c>
      <c r="I314" s="377"/>
      <c r="J314" s="288">
        <f>SUM(J305:J313)</f>
        <v>19510.8</v>
      </c>
      <c r="K314" s="288"/>
      <c r="L314" s="438"/>
      <c r="M314" s="437"/>
      <c r="N314" s="437"/>
      <c r="O314" s="447"/>
      <c r="W314" s="31"/>
      <c r="X314" s="31"/>
      <c r="Y314" s="31"/>
      <c r="Z314" s="31"/>
      <c r="AA314" s="31"/>
      <c r="AB314" s="31"/>
    </row>
    <row r="315" spans="1:28" x14ac:dyDescent="0.2">
      <c r="A315" s="452"/>
      <c r="B315" s="436" t="s">
        <v>794</v>
      </c>
      <c r="C315" s="435" t="s">
        <v>795</v>
      </c>
      <c r="D315" s="437"/>
      <c r="E315" s="367"/>
      <c r="F315" s="437"/>
      <c r="G315" s="437"/>
      <c r="H315" s="280" t="s">
        <v>1105</v>
      </c>
      <c r="I315" s="291">
        <v>109.8</v>
      </c>
      <c r="J315" s="283">
        <v>6588</v>
      </c>
      <c r="K315" s="283"/>
      <c r="L315" s="438"/>
      <c r="M315" s="437"/>
      <c r="N315" s="437"/>
      <c r="O315" s="447"/>
      <c r="W315" s="31"/>
      <c r="X315" s="31"/>
      <c r="Y315" s="31"/>
      <c r="Z315" s="31"/>
      <c r="AA315" s="31"/>
      <c r="AB315" s="31"/>
    </row>
    <row r="316" spans="1:28" ht="31.5" x14ac:dyDescent="0.2">
      <c r="A316" s="452"/>
      <c r="B316" s="436"/>
      <c r="C316" s="435"/>
      <c r="D316" s="437"/>
      <c r="E316" s="367"/>
      <c r="F316" s="437"/>
      <c r="G316" s="437"/>
      <c r="H316" s="280" t="s">
        <v>1106</v>
      </c>
      <c r="I316" s="291">
        <v>28.64</v>
      </c>
      <c r="J316" s="283">
        <v>20048</v>
      </c>
      <c r="K316" s="283"/>
      <c r="L316" s="438"/>
      <c r="M316" s="437"/>
      <c r="N316" s="437"/>
      <c r="O316" s="447"/>
      <c r="W316" s="31"/>
      <c r="X316" s="31"/>
      <c r="Y316" s="31"/>
      <c r="Z316" s="31"/>
      <c r="AA316" s="31"/>
      <c r="AB316" s="31"/>
    </row>
    <row r="317" spans="1:28" x14ac:dyDescent="0.2">
      <c r="A317" s="452"/>
      <c r="B317" s="436"/>
      <c r="C317" s="435"/>
      <c r="D317" s="437"/>
      <c r="E317" s="367"/>
      <c r="F317" s="437"/>
      <c r="G317" s="437"/>
      <c r="H317" s="280" t="s">
        <v>1107</v>
      </c>
      <c r="I317" s="291">
        <v>29.84</v>
      </c>
      <c r="J317" s="283">
        <v>14920</v>
      </c>
      <c r="K317" s="283"/>
      <c r="L317" s="438"/>
      <c r="M317" s="437"/>
      <c r="N317" s="437"/>
      <c r="O317" s="447"/>
      <c r="W317" s="31"/>
      <c r="X317" s="31"/>
      <c r="Y317" s="31"/>
      <c r="Z317" s="31"/>
      <c r="AA317" s="31"/>
      <c r="AB317" s="31"/>
    </row>
    <row r="318" spans="1:28" x14ac:dyDescent="0.2">
      <c r="A318" s="452"/>
      <c r="B318" s="436"/>
      <c r="C318" s="435"/>
      <c r="D318" s="437"/>
      <c r="E318" s="367"/>
      <c r="F318" s="437"/>
      <c r="G318" s="437"/>
      <c r="H318" s="280" t="s">
        <v>1108</v>
      </c>
      <c r="I318" s="291">
        <v>1.99</v>
      </c>
      <c r="J318" s="283">
        <v>398</v>
      </c>
      <c r="K318" s="283"/>
      <c r="L318" s="438"/>
      <c r="M318" s="437"/>
      <c r="N318" s="437"/>
      <c r="O318" s="447"/>
      <c r="W318" s="31"/>
      <c r="X318" s="31"/>
      <c r="Y318" s="31"/>
      <c r="Z318" s="31"/>
      <c r="AA318" s="31"/>
      <c r="AB318" s="31"/>
    </row>
    <row r="319" spans="1:28" x14ac:dyDescent="0.2">
      <c r="A319" s="452"/>
      <c r="B319" s="436"/>
      <c r="C319" s="435"/>
      <c r="D319" s="437"/>
      <c r="E319" s="367"/>
      <c r="F319" s="437"/>
      <c r="G319" s="437"/>
      <c r="H319" s="280" t="s">
        <v>1109</v>
      </c>
      <c r="I319" s="291">
        <v>14.51</v>
      </c>
      <c r="J319" s="283">
        <v>362.75</v>
      </c>
      <c r="K319" s="283"/>
      <c r="L319" s="438"/>
      <c r="M319" s="437"/>
      <c r="N319" s="437"/>
      <c r="O319" s="447"/>
      <c r="W319" s="31"/>
      <c r="X319" s="31"/>
      <c r="Y319" s="31"/>
      <c r="Z319" s="31"/>
      <c r="AA319" s="31"/>
      <c r="AB319" s="31"/>
    </row>
    <row r="320" spans="1:28" x14ac:dyDescent="0.2">
      <c r="A320" s="452"/>
      <c r="B320" s="436"/>
      <c r="C320" s="435"/>
      <c r="D320" s="437"/>
      <c r="E320" s="367"/>
      <c r="F320" s="437"/>
      <c r="G320" s="437"/>
      <c r="H320" s="280" t="s">
        <v>1110</v>
      </c>
      <c r="I320" s="291">
        <v>29.63</v>
      </c>
      <c r="J320" s="283">
        <v>740.75</v>
      </c>
      <c r="K320" s="283"/>
      <c r="L320" s="438"/>
      <c r="M320" s="437"/>
      <c r="N320" s="437"/>
      <c r="O320" s="447"/>
      <c r="W320" s="31"/>
      <c r="X320" s="31"/>
      <c r="Y320" s="31"/>
      <c r="Z320" s="31"/>
      <c r="AA320" s="31"/>
      <c r="AB320" s="31"/>
    </row>
    <row r="321" spans="1:28" ht="31.5" x14ac:dyDescent="0.2">
      <c r="A321" s="452"/>
      <c r="B321" s="436"/>
      <c r="C321" s="435"/>
      <c r="D321" s="437"/>
      <c r="E321" s="367"/>
      <c r="F321" s="437"/>
      <c r="G321" s="437"/>
      <c r="H321" s="280" t="s">
        <v>1111</v>
      </c>
      <c r="I321" s="291">
        <v>28.64</v>
      </c>
      <c r="J321" s="283">
        <v>20048</v>
      </c>
      <c r="K321" s="283"/>
      <c r="L321" s="438"/>
      <c r="M321" s="437"/>
      <c r="N321" s="437"/>
      <c r="O321" s="447"/>
      <c r="W321" s="31"/>
      <c r="X321" s="31"/>
      <c r="Y321" s="31"/>
      <c r="Z321" s="31"/>
      <c r="AA321" s="31"/>
      <c r="AB321" s="31"/>
    </row>
    <row r="322" spans="1:28" x14ac:dyDescent="0.2">
      <c r="A322" s="452"/>
      <c r="B322" s="436"/>
      <c r="C322" s="435"/>
      <c r="D322" s="437"/>
      <c r="E322" s="367"/>
      <c r="F322" s="437"/>
      <c r="G322" s="437"/>
      <c r="H322" s="280" t="s">
        <v>1112</v>
      </c>
      <c r="I322" s="291">
        <v>80.75</v>
      </c>
      <c r="J322" s="283">
        <v>242.25</v>
      </c>
      <c r="K322" s="283"/>
      <c r="L322" s="438"/>
      <c r="M322" s="437"/>
      <c r="N322" s="437"/>
      <c r="O322" s="447"/>
      <c r="W322" s="31"/>
      <c r="X322" s="31"/>
      <c r="Y322" s="31"/>
      <c r="Z322" s="31"/>
      <c r="AA322" s="31"/>
      <c r="AB322" s="31"/>
    </row>
    <row r="323" spans="1:28" x14ac:dyDescent="0.2">
      <c r="A323" s="452"/>
      <c r="B323" s="436"/>
      <c r="C323" s="435"/>
      <c r="D323" s="437"/>
      <c r="E323" s="367"/>
      <c r="F323" s="437"/>
      <c r="G323" s="437"/>
      <c r="H323" s="280" t="s">
        <v>1113</v>
      </c>
      <c r="I323" s="291">
        <v>12</v>
      </c>
      <c r="J323" s="283">
        <v>2760</v>
      </c>
      <c r="K323" s="283"/>
      <c r="L323" s="438"/>
      <c r="M323" s="437"/>
      <c r="N323" s="437"/>
      <c r="O323" s="447"/>
      <c r="W323" s="31"/>
      <c r="X323" s="31"/>
      <c r="Y323" s="31"/>
      <c r="Z323" s="31"/>
      <c r="AA323" s="31"/>
      <c r="AB323" s="31"/>
    </row>
    <row r="324" spans="1:28" x14ac:dyDescent="0.2">
      <c r="A324" s="452"/>
      <c r="B324" s="436"/>
      <c r="C324" s="435"/>
      <c r="D324" s="437"/>
      <c r="E324" s="367"/>
      <c r="F324" s="437"/>
      <c r="G324" s="437"/>
      <c r="H324" s="280" t="s">
        <v>1114</v>
      </c>
      <c r="I324" s="291">
        <v>13</v>
      </c>
      <c r="J324" s="283">
        <v>2600</v>
      </c>
      <c r="K324" s="283"/>
      <c r="L324" s="438"/>
      <c r="M324" s="437"/>
      <c r="N324" s="437"/>
      <c r="O324" s="447"/>
      <c r="W324" s="31"/>
      <c r="X324" s="31"/>
      <c r="Y324" s="31"/>
      <c r="Z324" s="31"/>
      <c r="AA324" s="31"/>
      <c r="AB324" s="31"/>
    </row>
    <row r="325" spans="1:28" x14ac:dyDescent="0.2">
      <c r="A325" s="452"/>
      <c r="B325" s="436"/>
      <c r="C325" s="435"/>
      <c r="D325" s="437"/>
      <c r="E325" s="367"/>
      <c r="F325" s="437"/>
      <c r="G325" s="437"/>
      <c r="H325" s="434" t="s">
        <v>63</v>
      </c>
      <c r="I325" s="434"/>
      <c r="J325" s="284">
        <f>SUM(J315:J324)</f>
        <v>68707.75</v>
      </c>
      <c r="K325" s="284"/>
      <c r="L325" s="438"/>
      <c r="M325" s="437"/>
      <c r="N325" s="437"/>
      <c r="O325" s="447"/>
      <c r="W325" s="31"/>
      <c r="X325" s="31"/>
      <c r="Y325" s="31"/>
      <c r="Z325" s="31"/>
      <c r="AA325" s="31"/>
      <c r="AB325" s="31"/>
    </row>
    <row r="326" spans="1:28" ht="31.5" x14ac:dyDescent="0.2">
      <c r="A326" s="452"/>
      <c r="B326" s="450" t="s">
        <v>40</v>
      </c>
      <c r="C326" s="451" t="s">
        <v>41</v>
      </c>
      <c r="D326" s="437"/>
      <c r="E326" s="367"/>
      <c r="F326" s="437"/>
      <c r="G326" s="437"/>
      <c r="H326" s="185" t="s">
        <v>1115</v>
      </c>
      <c r="I326" s="160">
        <v>6.58</v>
      </c>
      <c r="J326" s="286">
        <v>329</v>
      </c>
      <c r="K326" s="286"/>
      <c r="L326" s="438"/>
      <c r="M326" s="437"/>
      <c r="N326" s="437"/>
      <c r="O326" s="447"/>
      <c r="W326" s="31"/>
      <c r="X326" s="31"/>
      <c r="Y326" s="31"/>
      <c r="Z326" s="31"/>
      <c r="AA326" s="31"/>
      <c r="AB326" s="31"/>
    </row>
    <row r="327" spans="1:28" ht="15.75" customHeight="1" x14ac:dyDescent="0.2">
      <c r="A327" s="452"/>
      <c r="B327" s="450"/>
      <c r="C327" s="451"/>
      <c r="D327" s="437"/>
      <c r="E327" s="367"/>
      <c r="F327" s="437"/>
      <c r="G327" s="437"/>
      <c r="H327" s="185" t="s">
        <v>1116</v>
      </c>
      <c r="I327" s="160">
        <v>6.58</v>
      </c>
      <c r="J327" s="286">
        <v>329</v>
      </c>
      <c r="K327" s="286"/>
      <c r="L327" s="438"/>
      <c r="M327" s="437"/>
      <c r="N327" s="437"/>
      <c r="O327" s="447"/>
      <c r="W327" s="31"/>
      <c r="X327" s="31"/>
      <c r="Y327" s="31"/>
      <c r="Z327" s="31"/>
      <c r="AA327" s="31"/>
      <c r="AB327" s="31"/>
    </row>
    <row r="328" spans="1:28" ht="15.75" customHeight="1" x14ac:dyDescent="0.2">
      <c r="A328" s="452"/>
      <c r="B328" s="450"/>
      <c r="C328" s="451"/>
      <c r="D328" s="437"/>
      <c r="E328" s="367"/>
      <c r="F328" s="437"/>
      <c r="G328" s="437"/>
      <c r="H328" s="263" t="s">
        <v>1117</v>
      </c>
      <c r="I328" s="160">
        <v>5.0599999999999996</v>
      </c>
      <c r="J328" s="286">
        <v>253</v>
      </c>
      <c r="K328" s="286"/>
      <c r="L328" s="438"/>
      <c r="M328" s="437"/>
      <c r="N328" s="437"/>
      <c r="O328" s="447"/>
      <c r="W328" s="31"/>
      <c r="X328" s="31"/>
      <c r="Y328" s="31"/>
      <c r="Z328" s="31"/>
      <c r="AA328" s="31"/>
      <c r="AB328" s="31"/>
    </row>
    <row r="329" spans="1:28" ht="15.75" customHeight="1" x14ac:dyDescent="0.2">
      <c r="A329" s="452"/>
      <c r="B329" s="450"/>
      <c r="C329" s="451"/>
      <c r="D329" s="437"/>
      <c r="E329" s="367"/>
      <c r="F329" s="437"/>
      <c r="G329" s="437"/>
      <c r="H329" s="185" t="s">
        <v>1118</v>
      </c>
      <c r="I329" s="285">
        <v>5.0599999999999996</v>
      </c>
      <c r="J329" s="286">
        <v>253</v>
      </c>
      <c r="K329" s="286"/>
      <c r="L329" s="438"/>
      <c r="M329" s="437"/>
      <c r="N329" s="437"/>
      <c r="O329" s="447"/>
      <c r="W329" s="31"/>
      <c r="X329" s="31"/>
      <c r="Y329" s="31"/>
      <c r="Z329" s="31"/>
      <c r="AA329" s="31"/>
      <c r="AB329" s="31"/>
    </row>
    <row r="330" spans="1:28" ht="15.75" customHeight="1" x14ac:dyDescent="0.2">
      <c r="A330" s="452"/>
      <c r="B330" s="450"/>
      <c r="C330" s="451"/>
      <c r="D330" s="437"/>
      <c r="E330" s="367"/>
      <c r="F330" s="437"/>
      <c r="G330" s="437"/>
      <c r="H330" s="185" t="s">
        <v>1119</v>
      </c>
      <c r="I330" s="285">
        <v>5.08</v>
      </c>
      <c r="J330" s="286">
        <v>406.4</v>
      </c>
      <c r="K330" s="286"/>
      <c r="L330" s="438"/>
      <c r="M330" s="437"/>
      <c r="N330" s="437"/>
      <c r="O330" s="447"/>
      <c r="W330" s="31"/>
      <c r="X330" s="31"/>
      <c r="Y330" s="31"/>
      <c r="Z330" s="31"/>
      <c r="AA330" s="31"/>
      <c r="AB330" s="31"/>
    </row>
    <row r="331" spans="1:28" ht="15.75" customHeight="1" x14ac:dyDescent="0.2">
      <c r="A331" s="452"/>
      <c r="B331" s="450"/>
      <c r="C331" s="451"/>
      <c r="D331" s="437"/>
      <c r="E331" s="367"/>
      <c r="F331" s="437"/>
      <c r="G331" s="437"/>
      <c r="H331" s="185" t="s">
        <v>1120</v>
      </c>
      <c r="I331" s="285">
        <v>80</v>
      </c>
      <c r="J331" s="286">
        <v>800</v>
      </c>
      <c r="K331" s="286"/>
      <c r="L331" s="438"/>
      <c r="M331" s="437"/>
      <c r="N331" s="437"/>
      <c r="O331" s="447"/>
      <c r="W331" s="31"/>
      <c r="X331" s="31"/>
      <c r="Y331" s="31"/>
      <c r="Z331" s="31"/>
      <c r="AA331" s="31"/>
      <c r="AB331" s="31"/>
    </row>
    <row r="332" spans="1:28" ht="15.75" customHeight="1" x14ac:dyDescent="0.2">
      <c r="A332" s="452"/>
      <c r="B332" s="450"/>
      <c r="C332" s="451"/>
      <c r="D332" s="437"/>
      <c r="E332" s="367"/>
      <c r="F332" s="437"/>
      <c r="G332" s="437"/>
      <c r="H332" s="185" t="s">
        <v>1121</v>
      </c>
      <c r="I332" s="285">
        <v>53.33</v>
      </c>
      <c r="J332" s="286">
        <v>1066.5999999999999</v>
      </c>
      <c r="K332" s="286"/>
      <c r="L332" s="438"/>
      <c r="M332" s="437"/>
      <c r="N332" s="437"/>
      <c r="O332" s="447"/>
      <c r="W332" s="31"/>
      <c r="X332" s="31"/>
      <c r="Y332" s="31"/>
      <c r="Z332" s="31"/>
      <c r="AA332" s="31"/>
      <c r="AB332" s="31"/>
    </row>
    <row r="333" spans="1:28" ht="15.75" customHeight="1" x14ac:dyDescent="0.2">
      <c r="A333" s="452"/>
      <c r="B333" s="450"/>
      <c r="C333" s="451"/>
      <c r="D333" s="437"/>
      <c r="E333" s="368"/>
      <c r="F333" s="437"/>
      <c r="G333" s="437"/>
      <c r="H333" s="377" t="s">
        <v>63</v>
      </c>
      <c r="I333" s="377"/>
      <c r="J333" s="288">
        <f>SUM(J326:J332)</f>
        <v>3437</v>
      </c>
      <c r="K333" s="288"/>
      <c r="L333" s="438"/>
      <c r="M333" s="437"/>
      <c r="N333" s="437"/>
      <c r="O333" s="447"/>
      <c r="W333" s="31"/>
      <c r="X333" s="31"/>
      <c r="Y333" s="31"/>
      <c r="Z333" s="31"/>
      <c r="AA333" s="31"/>
      <c r="AB333" s="31"/>
    </row>
    <row r="334" spans="1:28" ht="31.5" x14ac:dyDescent="0.2">
      <c r="A334" s="370" t="s">
        <v>14</v>
      </c>
      <c r="B334" s="371" t="s">
        <v>285</v>
      </c>
      <c r="C334" s="448" t="s">
        <v>286</v>
      </c>
      <c r="D334" s="448" t="s">
        <v>1122</v>
      </c>
      <c r="E334" s="363">
        <v>44090</v>
      </c>
      <c r="F334" s="448" t="s">
        <v>1123</v>
      </c>
      <c r="G334" s="448" t="s">
        <v>19</v>
      </c>
      <c r="H334" s="262" t="s">
        <v>1124</v>
      </c>
      <c r="I334" s="275">
        <v>22.9</v>
      </c>
      <c r="J334" s="24">
        <v>343.5</v>
      </c>
      <c r="K334" s="24"/>
      <c r="L334" s="449">
        <v>4694</v>
      </c>
      <c r="M334" s="449" t="s">
        <v>23</v>
      </c>
      <c r="N334" s="449" t="s">
        <v>399</v>
      </c>
      <c r="O334" s="449" t="s">
        <v>25</v>
      </c>
      <c r="W334" s="31"/>
      <c r="X334" s="31"/>
      <c r="Y334" s="31"/>
      <c r="Z334" s="31"/>
      <c r="AA334" s="31"/>
      <c r="AB334" s="31"/>
    </row>
    <row r="335" spans="1:28" ht="31.5" x14ac:dyDescent="0.2">
      <c r="A335" s="370"/>
      <c r="B335" s="371"/>
      <c r="C335" s="448"/>
      <c r="D335" s="448"/>
      <c r="E335" s="364"/>
      <c r="F335" s="448"/>
      <c r="G335" s="448"/>
      <c r="H335" s="262" t="s">
        <v>1125</v>
      </c>
      <c r="I335" s="275">
        <v>22.9</v>
      </c>
      <c r="J335" s="24">
        <v>343.5</v>
      </c>
      <c r="K335" s="24"/>
      <c r="L335" s="449"/>
      <c r="M335" s="449"/>
      <c r="N335" s="449"/>
      <c r="O335" s="449"/>
      <c r="W335" s="31"/>
      <c r="X335" s="31"/>
      <c r="Y335" s="31"/>
      <c r="Z335" s="31"/>
      <c r="AA335" s="31"/>
      <c r="AB335" s="31"/>
    </row>
    <row r="336" spans="1:28" x14ac:dyDescent="0.2">
      <c r="A336" s="370"/>
      <c r="B336" s="371"/>
      <c r="C336" s="448"/>
      <c r="D336" s="448"/>
      <c r="E336" s="364"/>
      <c r="F336" s="448"/>
      <c r="G336" s="448"/>
      <c r="H336" s="262" t="s">
        <v>1126</v>
      </c>
      <c r="I336" s="275">
        <v>5.49</v>
      </c>
      <c r="J336" s="24">
        <v>1647</v>
      </c>
      <c r="K336" s="24"/>
      <c r="L336" s="449"/>
      <c r="M336" s="449"/>
      <c r="N336" s="449"/>
      <c r="O336" s="449"/>
      <c r="W336" s="31"/>
      <c r="X336" s="31"/>
      <c r="Y336" s="31"/>
      <c r="Z336" s="31"/>
      <c r="AA336" s="31"/>
      <c r="AB336" s="31"/>
    </row>
    <row r="337" spans="1:28" x14ac:dyDescent="0.2">
      <c r="A337" s="370"/>
      <c r="B337" s="371"/>
      <c r="C337" s="448"/>
      <c r="D337" s="448"/>
      <c r="E337" s="364"/>
      <c r="F337" s="448"/>
      <c r="G337" s="448"/>
      <c r="H337" s="262" t="s">
        <v>1127</v>
      </c>
      <c r="I337" s="275">
        <v>4.9000000000000004</v>
      </c>
      <c r="J337" s="24">
        <v>1470</v>
      </c>
      <c r="K337" s="24"/>
      <c r="L337" s="449"/>
      <c r="M337" s="449"/>
      <c r="N337" s="449"/>
      <c r="O337" s="449"/>
      <c r="W337" s="31"/>
      <c r="X337" s="31"/>
      <c r="Y337" s="31"/>
      <c r="Z337" s="31"/>
      <c r="AA337" s="31"/>
      <c r="AB337" s="31"/>
    </row>
    <row r="338" spans="1:28" x14ac:dyDescent="0.2">
      <c r="A338" s="370"/>
      <c r="B338" s="371"/>
      <c r="C338" s="448"/>
      <c r="D338" s="448"/>
      <c r="E338" s="364"/>
      <c r="F338" s="448"/>
      <c r="G338" s="448"/>
      <c r="H338" s="262" t="s">
        <v>1128</v>
      </c>
      <c r="I338" s="275">
        <v>8.9</v>
      </c>
      <c r="J338" s="24">
        <v>890</v>
      </c>
      <c r="K338" s="24"/>
      <c r="L338" s="449"/>
      <c r="M338" s="449"/>
      <c r="N338" s="449"/>
      <c r="O338" s="449"/>
      <c r="W338" s="31"/>
      <c r="X338" s="31"/>
      <c r="Y338" s="31"/>
      <c r="Z338" s="31"/>
      <c r="AA338" s="31"/>
      <c r="AB338" s="31"/>
    </row>
    <row r="339" spans="1:28" x14ac:dyDescent="0.2">
      <c r="A339" s="370"/>
      <c r="B339" s="371"/>
      <c r="C339" s="448"/>
      <c r="D339" s="448"/>
      <c r="E339" s="365"/>
      <c r="F339" s="448"/>
      <c r="G339" s="448"/>
      <c r="H339" s="372" t="s">
        <v>63</v>
      </c>
      <c r="I339" s="372"/>
      <c r="J339" s="292">
        <f>SUM(J334:J338)</f>
        <v>4694</v>
      </c>
      <c r="K339" s="292"/>
      <c r="L339" s="449"/>
      <c r="M339" s="449"/>
      <c r="N339" s="449"/>
      <c r="O339" s="449"/>
      <c r="W339" s="31"/>
      <c r="X339" s="31"/>
      <c r="Y339" s="31"/>
      <c r="Z339" s="31"/>
      <c r="AA339" s="31"/>
      <c r="AB339" s="31"/>
    </row>
    <row r="340" spans="1:28" x14ac:dyDescent="0.2">
      <c r="A340" s="294" t="s">
        <v>14</v>
      </c>
      <c r="B340" s="295" t="s">
        <v>1129</v>
      </c>
      <c r="C340" s="296" t="s">
        <v>1130</v>
      </c>
      <c r="D340" s="296" t="s">
        <v>1131</v>
      </c>
      <c r="E340" s="332">
        <v>44111</v>
      </c>
      <c r="F340" s="296" t="s">
        <v>1132</v>
      </c>
      <c r="G340" s="296" t="s">
        <v>1133</v>
      </c>
      <c r="H340" s="297" t="s">
        <v>1017</v>
      </c>
      <c r="I340" s="298">
        <v>799</v>
      </c>
      <c r="J340" s="299">
        <v>7990</v>
      </c>
      <c r="K340" s="299"/>
      <c r="L340" s="300">
        <v>7990</v>
      </c>
      <c r="M340" s="296" t="s">
        <v>23</v>
      </c>
      <c r="N340" s="296" t="s">
        <v>399</v>
      </c>
      <c r="O340" s="301" t="s">
        <v>25</v>
      </c>
      <c r="W340" s="31"/>
      <c r="X340" s="31"/>
      <c r="Y340" s="31"/>
      <c r="Z340" s="31"/>
      <c r="AA340" s="31"/>
      <c r="AB340" s="31"/>
    </row>
    <row r="341" spans="1:28" ht="31.5" x14ac:dyDescent="0.2">
      <c r="A341" s="260" t="s">
        <v>14</v>
      </c>
      <c r="B341" s="261" t="s">
        <v>1134</v>
      </c>
      <c r="C341" s="23" t="s">
        <v>1135</v>
      </c>
      <c r="D341" s="23" t="s">
        <v>1136</v>
      </c>
      <c r="E341" s="327">
        <v>44111</v>
      </c>
      <c r="F341" s="293" t="s">
        <v>1137</v>
      </c>
      <c r="G341" s="23" t="s">
        <v>1133</v>
      </c>
      <c r="H341" s="262" t="s">
        <v>1018</v>
      </c>
      <c r="I341" s="275">
        <v>42</v>
      </c>
      <c r="J341" s="24">
        <v>8400</v>
      </c>
      <c r="K341" s="24"/>
      <c r="L341" s="276">
        <v>8400</v>
      </c>
      <c r="M341" s="23" t="s">
        <v>23</v>
      </c>
      <c r="N341" s="23" t="s">
        <v>399</v>
      </c>
      <c r="O341" s="259" t="s">
        <v>25</v>
      </c>
      <c r="W341" s="31"/>
      <c r="X341" s="31"/>
      <c r="Y341" s="31"/>
      <c r="Z341" s="31"/>
      <c r="AA341" s="31"/>
      <c r="AB341" s="31"/>
    </row>
    <row r="344" spans="1:28" ht="24.75" customHeight="1" x14ac:dyDescent="0.2">
      <c r="A344" s="163"/>
      <c r="B344" s="193"/>
      <c r="C344" s="258"/>
      <c r="D344" s="258"/>
      <c r="F344" s="258"/>
      <c r="G344" s="258"/>
      <c r="H344" s="177"/>
      <c r="L344" s="165"/>
      <c r="M344" s="181"/>
      <c r="N344" s="258"/>
      <c r="O344" s="80"/>
      <c r="W344" s="31"/>
      <c r="X344" s="31"/>
      <c r="Y344" s="31"/>
      <c r="Z344" s="31"/>
      <c r="AA344" s="31"/>
      <c r="AB344" s="31"/>
    </row>
    <row r="345" spans="1:28" ht="15" customHeight="1" x14ac:dyDescent="0.2">
      <c r="A345" s="163"/>
      <c r="B345" s="166"/>
      <c r="H345" s="177"/>
      <c r="L345" s="165"/>
      <c r="O345" s="80"/>
      <c r="W345" s="31"/>
      <c r="X345" s="31"/>
      <c r="Y345" s="31"/>
      <c r="Z345" s="31"/>
      <c r="AA345" s="31"/>
      <c r="AB345" s="31"/>
    </row>
    <row r="346" spans="1:28" ht="15" customHeight="1" x14ac:dyDescent="0.2">
      <c r="A346" s="163"/>
      <c r="B346" s="166"/>
      <c r="H346" s="177"/>
      <c r="L346" s="165"/>
      <c r="O346" s="80"/>
      <c r="W346" s="31"/>
      <c r="X346" s="31"/>
      <c r="Y346" s="31"/>
      <c r="Z346" s="31"/>
      <c r="AA346" s="31"/>
      <c r="AB346" s="31"/>
    </row>
    <row r="347" spans="1:28" ht="15" customHeight="1" x14ac:dyDescent="0.2">
      <c r="A347" s="167"/>
      <c r="B347" s="168" t="s">
        <v>925</v>
      </c>
      <c r="C347" s="169"/>
      <c r="D347" s="169"/>
      <c r="E347" s="169"/>
      <c r="F347" s="169"/>
      <c r="G347" s="169"/>
      <c r="H347" s="170"/>
      <c r="I347" s="171"/>
      <c r="J347" s="172"/>
      <c r="K347" s="172"/>
      <c r="L347" s="172"/>
      <c r="M347" s="169"/>
      <c r="N347" s="169"/>
      <c r="O347" s="31"/>
      <c r="P347" s="31"/>
      <c r="Q347" s="313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</row>
    <row r="348" spans="1:28" ht="15" customHeight="1" x14ac:dyDescent="0.2">
      <c r="A348" s="137" t="s">
        <v>14</v>
      </c>
      <c r="B348" s="48" t="s">
        <v>813</v>
      </c>
      <c r="C348" s="121" t="s">
        <v>814</v>
      </c>
      <c r="D348" s="121" t="s">
        <v>815</v>
      </c>
      <c r="E348" s="317">
        <v>43983</v>
      </c>
      <c r="F348" s="121" t="s">
        <v>816</v>
      </c>
      <c r="G348" s="48" t="s">
        <v>817</v>
      </c>
      <c r="H348" s="48" t="s">
        <v>818</v>
      </c>
      <c r="I348" s="122" t="s">
        <v>819</v>
      </c>
      <c r="J348" s="123" t="s">
        <v>820</v>
      </c>
      <c r="K348" s="123"/>
      <c r="L348" s="123">
        <v>6165.41</v>
      </c>
      <c r="M348" s="121" t="s">
        <v>821</v>
      </c>
      <c r="N348" s="124" t="s">
        <v>24</v>
      </c>
      <c r="O348" s="277" t="s">
        <v>25</v>
      </c>
    </row>
    <row r="349" spans="1:28" ht="15" customHeight="1" x14ac:dyDescent="0.2">
      <c r="A349" s="125" t="s">
        <v>14</v>
      </c>
      <c r="B349" s="15" t="s">
        <v>822</v>
      </c>
      <c r="C349" s="16" t="s">
        <v>823</v>
      </c>
      <c r="D349" s="16" t="s">
        <v>824</v>
      </c>
      <c r="E349" s="318">
        <v>43983</v>
      </c>
      <c r="F349" s="16" t="s">
        <v>825</v>
      </c>
      <c r="G349" s="15" t="s">
        <v>826</v>
      </c>
      <c r="H349" s="15" t="s">
        <v>827</v>
      </c>
      <c r="I349" s="19" t="s">
        <v>828</v>
      </c>
      <c r="J349" s="20" t="s">
        <v>829</v>
      </c>
      <c r="K349" s="20"/>
      <c r="L349" s="20">
        <v>12000</v>
      </c>
      <c r="M349" s="173" t="s">
        <v>830</v>
      </c>
      <c r="N349" s="126" t="s">
        <v>24</v>
      </c>
      <c r="O349" s="264" t="s">
        <v>25</v>
      </c>
    </row>
    <row r="350" spans="1:28" ht="15" customHeight="1" x14ac:dyDescent="0.2">
      <c r="A350" s="120" t="s">
        <v>14</v>
      </c>
      <c r="B350" s="48" t="s">
        <v>831</v>
      </c>
      <c r="C350" s="121" t="s">
        <v>832</v>
      </c>
      <c r="D350" s="121" t="s">
        <v>833</v>
      </c>
      <c r="E350" s="317">
        <v>44001</v>
      </c>
      <c r="F350" s="121" t="s">
        <v>834</v>
      </c>
      <c r="G350" s="48" t="s">
        <v>817</v>
      </c>
      <c r="H350" s="48" t="s">
        <v>835</v>
      </c>
      <c r="I350" s="122" t="s">
        <v>836</v>
      </c>
      <c r="J350" s="123" t="s">
        <v>318</v>
      </c>
      <c r="K350" s="123"/>
      <c r="L350" s="123">
        <v>6270</v>
      </c>
      <c r="M350" s="174" t="s">
        <v>837</v>
      </c>
      <c r="N350" s="124" t="s">
        <v>24</v>
      </c>
      <c r="O350" s="277" t="s">
        <v>25</v>
      </c>
    </row>
    <row r="351" spans="1:28" ht="30.75" customHeight="1" x14ac:dyDescent="0.2">
      <c r="A351" s="125" t="s">
        <v>14</v>
      </c>
      <c r="B351" s="15" t="s">
        <v>838</v>
      </c>
      <c r="C351" s="16" t="s">
        <v>839</v>
      </c>
      <c r="D351" s="16" t="s">
        <v>840</v>
      </c>
      <c r="E351" s="318">
        <v>44008</v>
      </c>
      <c r="F351" s="16" t="s">
        <v>841</v>
      </c>
      <c r="G351" s="15" t="s">
        <v>826</v>
      </c>
      <c r="H351" s="15" t="s">
        <v>842</v>
      </c>
      <c r="I351" s="19" t="s">
        <v>843</v>
      </c>
      <c r="J351" s="20" t="s">
        <v>844</v>
      </c>
      <c r="K351" s="20"/>
      <c r="L351" s="20">
        <v>34375</v>
      </c>
      <c r="M351" s="173" t="s">
        <v>837</v>
      </c>
      <c r="N351" s="126" t="s">
        <v>24</v>
      </c>
      <c r="O351" s="264" t="s">
        <v>25</v>
      </c>
    </row>
    <row r="352" spans="1:28" ht="30.75" customHeight="1" x14ac:dyDescent="0.2">
      <c r="A352" s="120" t="s">
        <v>14</v>
      </c>
      <c r="B352" s="128" t="s">
        <v>845</v>
      </c>
      <c r="C352" s="124" t="s">
        <v>846</v>
      </c>
      <c r="D352" s="124" t="s">
        <v>847</v>
      </c>
      <c r="E352" s="319">
        <v>43983</v>
      </c>
      <c r="F352" s="124" t="s">
        <v>848</v>
      </c>
      <c r="G352" s="48" t="s">
        <v>826</v>
      </c>
      <c r="H352" s="48" t="s">
        <v>842</v>
      </c>
      <c r="I352" s="138">
        <v>1375</v>
      </c>
      <c r="J352" s="139">
        <v>38500</v>
      </c>
      <c r="K352" s="139"/>
      <c r="L352" s="139">
        <v>38500</v>
      </c>
      <c r="M352" s="174" t="s">
        <v>821</v>
      </c>
      <c r="N352" s="124" t="s">
        <v>24</v>
      </c>
      <c r="O352" s="277" t="s">
        <v>25</v>
      </c>
    </row>
    <row r="353" spans="1:28" ht="30.75" customHeight="1" x14ac:dyDescent="0.2">
      <c r="A353" s="140" t="s">
        <v>14</v>
      </c>
      <c r="B353" s="129" t="s">
        <v>849</v>
      </c>
      <c r="C353" s="126" t="s">
        <v>850</v>
      </c>
      <c r="D353" s="126" t="s">
        <v>851</v>
      </c>
      <c r="E353" s="320">
        <v>43983</v>
      </c>
      <c r="F353" s="126" t="s">
        <v>852</v>
      </c>
      <c r="G353" s="15" t="s">
        <v>826</v>
      </c>
      <c r="H353" s="15" t="s">
        <v>853</v>
      </c>
      <c r="I353" s="141">
        <v>1375</v>
      </c>
      <c r="J353" s="142">
        <v>38500</v>
      </c>
      <c r="K353" s="142"/>
      <c r="L353" s="142">
        <v>38500</v>
      </c>
      <c r="M353" s="173" t="s">
        <v>830</v>
      </c>
      <c r="N353" s="126" t="s">
        <v>24</v>
      </c>
      <c r="O353" s="264" t="s">
        <v>25</v>
      </c>
    </row>
    <row r="354" spans="1:28" ht="31.5" x14ac:dyDescent="0.2">
      <c r="A354" s="137" t="s">
        <v>14</v>
      </c>
      <c r="B354" s="128" t="s">
        <v>854</v>
      </c>
      <c r="C354" s="124" t="s">
        <v>855</v>
      </c>
      <c r="D354" s="124" t="s">
        <v>856</v>
      </c>
      <c r="E354" s="319">
        <v>43983</v>
      </c>
      <c r="F354" s="124" t="s">
        <v>857</v>
      </c>
      <c r="G354" s="48" t="s">
        <v>826</v>
      </c>
      <c r="H354" s="48" t="s">
        <v>853</v>
      </c>
      <c r="I354" s="138">
        <v>1375</v>
      </c>
      <c r="J354" s="139">
        <v>38500</v>
      </c>
      <c r="K354" s="139"/>
      <c r="L354" s="139">
        <v>38500</v>
      </c>
      <c r="M354" s="174" t="s">
        <v>821</v>
      </c>
      <c r="N354" s="124" t="s">
        <v>24</v>
      </c>
      <c r="O354" s="277" t="s">
        <v>25</v>
      </c>
    </row>
    <row r="355" spans="1:28" ht="31.5" x14ac:dyDescent="0.2">
      <c r="A355" s="140" t="s">
        <v>14</v>
      </c>
      <c r="B355" s="129" t="s">
        <v>858</v>
      </c>
      <c r="C355" s="126" t="s">
        <v>859</v>
      </c>
      <c r="D355" s="126" t="s">
        <v>860</v>
      </c>
      <c r="E355" s="320">
        <v>43983</v>
      </c>
      <c r="F355" s="126" t="s">
        <v>861</v>
      </c>
      <c r="G355" s="15" t="s">
        <v>817</v>
      </c>
      <c r="H355" s="15" t="s">
        <v>835</v>
      </c>
      <c r="I355" s="141">
        <v>1254</v>
      </c>
      <c r="J355" s="142">
        <v>7398.6</v>
      </c>
      <c r="K355" s="142"/>
      <c r="L355" s="142">
        <v>7398.6</v>
      </c>
      <c r="M355" s="173" t="s">
        <v>821</v>
      </c>
      <c r="N355" s="126" t="s">
        <v>24</v>
      </c>
      <c r="O355" s="264" t="s">
        <v>25</v>
      </c>
    </row>
    <row r="356" spans="1:28" ht="31.5" x14ac:dyDescent="0.2">
      <c r="A356" s="137" t="s">
        <v>14</v>
      </c>
      <c r="B356" s="128" t="s">
        <v>862</v>
      </c>
      <c r="C356" s="124" t="s">
        <v>863</v>
      </c>
      <c r="D356" s="124" t="s">
        <v>864</v>
      </c>
      <c r="E356" s="319">
        <v>43983</v>
      </c>
      <c r="F356" s="124" t="s">
        <v>865</v>
      </c>
      <c r="G356" s="48" t="s">
        <v>817</v>
      </c>
      <c r="H356" s="48" t="s">
        <v>835</v>
      </c>
      <c r="I356" s="138">
        <v>1254</v>
      </c>
      <c r="J356" s="139">
        <v>7398.6</v>
      </c>
      <c r="K356" s="139"/>
      <c r="L356" s="139">
        <v>7398.6</v>
      </c>
      <c r="M356" s="174" t="s">
        <v>821</v>
      </c>
      <c r="N356" s="307" t="s">
        <v>24</v>
      </c>
      <c r="O356" s="277" t="s">
        <v>25</v>
      </c>
    </row>
    <row r="357" spans="1:28" ht="31.5" x14ac:dyDescent="0.2">
      <c r="A357" s="140" t="s">
        <v>14</v>
      </c>
      <c r="B357" s="129" t="s">
        <v>866</v>
      </c>
      <c r="C357" s="126" t="s">
        <v>867</v>
      </c>
      <c r="D357" s="126" t="s">
        <v>868</v>
      </c>
      <c r="E357" s="320">
        <v>43984</v>
      </c>
      <c r="F357" s="126" t="s">
        <v>869</v>
      </c>
      <c r="G357" s="15" t="s">
        <v>826</v>
      </c>
      <c r="H357" s="15" t="s">
        <v>853</v>
      </c>
      <c r="I357" s="141">
        <v>1375</v>
      </c>
      <c r="J357" s="142">
        <v>38500</v>
      </c>
      <c r="K357" s="142"/>
      <c r="L357" s="142">
        <v>38500</v>
      </c>
      <c r="M357" s="305" t="s">
        <v>870</v>
      </c>
      <c r="N357" s="308" t="s">
        <v>24</v>
      </c>
      <c r="O357" s="264" t="s">
        <v>25</v>
      </c>
    </row>
    <row r="358" spans="1:28" ht="15.75" customHeight="1" x14ac:dyDescent="0.2">
      <c r="A358" s="14" t="s">
        <v>14</v>
      </c>
      <c r="B358" s="18" t="s">
        <v>1020</v>
      </c>
      <c r="C358" s="17" t="s">
        <v>1021</v>
      </c>
      <c r="D358" s="17" t="s">
        <v>1022</v>
      </c>
      <c r="E358" s="328">
        <v>44050</v>
      </c>
      <c r="F358" s="17" t="s">
        <v>1023</v>
      </c>
      <c r="G358" s="16" t="s">
        <v>826</v>
      </c>
      <c r="H358" s="18" t="s">
        <v>1024</v>
      </c>
      <c r="I358" s="44">
        <v>200</v>
      </c>
      <c r="J358" s="21">
        <v>8000</v>
      </c>
      <c r="K358" s="21">
        <v>418</v>
      </c>
      <c r="L358" s="21">
        <v>8000</v>
      </c>
      <c r="M358" s="306" t="s">
        <v>1025</v>
      </c>
      <c r="N358" s="309" t="s">
        <v>399</v>
      </c>
      <c r="O358" s="264" t="s">
        <v>25</v>
      </c>
    </row>
    <row r="359" spans="1:28" ht="15.75" customHeight="1" x14ac:dyDescent="0.2">
      <c r="A359" s="45" t="s">
        <v>14</v>
      </c>
      <c r="B359" s="46" t="s">
        <v>1026</v>
      </c>
      <c r="C359" s="47" t="s">
        <v>1027</v>
      </c>
      <c r="D359" s="47" t="s">
        <v>1028</v>
      </c>
      <c r="E359" s="329">
        <v>44053</v>
      </c>
      <c r="F359" s="47" t="s">
        <v>1029</v>
      </c>
      <c r="G359" s="48" t="s">
        <v>826</v>
      </c>
      <c r="H359" s="46" t="s">
        <v>1024</v>
      </c>
      <c r="I359" s="49">
        <v>200</v>
      </c>
      <c r="J359" s="42">
        <v>8000</v>
      </c>
      <c r="K359" s="42">
        <v>418</v>
      </c>
      <c r="L359" s="42">
        <v>8000</v>
      </c>
      <c r="M359" s="303" t="s">
        <v>1019</v>
      </c>
      <c r="N359" s="310" t="s">
        <v>399</v>
      </c>
      <c r="O359" s="277" t="s">
        <v>25</v>
      </c>
    </row>
    <row r="360" spans="1:28" ht="15.75" customHeight="1" x14ac:dyDescent="0.2">
      <c r="A360" s="14" t="s">
        <v>14</v>
      </c>
      <c r="B360" s="18" t="s">
        <v>1030</v>
      </c>
      <c r="C360" s="17" t="s">
        <v>1031</v>
      </c>
      <c r="D360" s="17" t="s">
        <v>1032</v>
      </c>
      <c r="E360" s="328">
        <v>44053</v>
      </c>
      <c r="F360" s="17" t="s">
        <v>1033</v>
      </c>
      <c r="G360" s="15" t="s">
        <v>826</v>
      </c>
      <c r="H360" s="16" t="s">
        <v>853</v>
      </c>
      <c r="I360" s="21">
        <v>1375</v>
      </c>
      <c r="J360" s="21">
        <v>41250</v>
      </c>
      <c r="K360" s="21">
        <v>418</v>
      </c>
      <c r="L360" s="21">
        <v>41250</v>
      </c>
      <c r="M360" s="302" t="s">
        <v>1019</v>
      </c>
      <c r="N360" s="309" t="s">
        <v>399</v>
      </c>
      <c r="O360" s="264" t="s">
        <v>25</v>
      </c>
    </row>
    <row r="361" spans="1:28" ht="15.75" customHeight="1" x14ac:dyDescent="0.2">
      <c r="A361" s="50" t="s">
        <v>14</v>
      </c>
      <c r="B361" s="51" t="s">
        <v>1034</v>
      </c>
      <c r="C361" s="52" t="s">
        <v>1035</v>
      </c>
      <c r="D361" s="52" t="s">
        <v>1036</v>
      </c>
      <c r="E361" s="330">
        <v>44050</v>
      </c>
      <c r="F361" s="52" t="s">
        <v>1037</v>
      </c>
      <c r="G361" s="53" t="s">
        <v>817</v>
      </c>
      <c r="H361" s="175" t="s">
        <v>835</v>
      </c>
      <c r="I361" s="54">
        <v>100</v>
      </c>
      <c r="J361" s="54">
        <v>7500</v>
      </c>
      <c r="K361" s="54">
        <v>418</v>
      </c>
      <c r="L361" s="54">
        <v>7500</v>
      </c>
      <c r="M361" s="194" t="s">
        <v>1038</v>
      </c>
      <c r="N361" s="311" t="s">
        <v>399</v>
      </c>
      <c r="O361" s="277" t="s">
        <v>25</v>
      </c>
    </row>
    <row r="362" spans="1:28" ht="15.75" customHeight="1" x14ac:dyDescent="0.2">
      <c r="A362" s="55" t="s">
        <v>14</v>
      </c>
      <c r="B362" s="56" t="s">
        <v>1039</v>
      </c>
      <c r="C362" s="57" t="s">
        <v>1040</v>
      </c>
      <c r="D362" s="57" t="s">
        <v>1041</v>
      </c>
      <c r="E362" s="331">
        <v>44053</v>
      </c>
      <c r="F362" s="57" t="s">
        <v>1042</v>
      </c>
      <c r="G362" s="58" t="s">
        <v>817</v>
      </c>
      <c r="H362" s="176" t="s">
        <v>835</v>
      </c>
      <c r="I362" s="59">
        <v>100</v>
      </c>
      <c r="J362" s="60">
        <v>7500</v>
      </c>
      <c r="K362" s="60">
        <v>418</v>
      </c>
      <c r="L362" s="60">
        <v>7500</v>
      </c>
      <c r="M362" s="304" t="s">
        <v>1019</v>
      </c>
      <c r="N362" s="312" t="s">
        <v>399</v>
      </c>
      <c r="O362" s="264" t="s">
        <v>25</v>
      </c>
    </row>
    <row r="363" spans="1:28" x14ac:dyDescent="0.2">
      <c r="A363" s="195"/>
      <c r="B363" s="177"/>
      <c r="C363" s="80"/>
      <c r="D363" s="80"/>
      <c r="E363" s="80"/>
      <c r="F363" s="80"/>
      <c r="G363" s="80"/>
      <c r="H363" s="177"/>
      <c r="I363" s="178"/>
      <c r="J363" s="179"/>
      <c r="K363" s="179">
        <f>SUM(K358:K362)</f>
        <v>2090</v>
      </c>
      <c r="L363" s="165"/>
      <c r="M363" s="80"/>
      <c r="N363" s="80"/>
      <c r="O363" s="159"/>
    </row>
    <row r="364" spans="1:28" x14ac:dyDescent="0.2">
      <c r="A364" s="195"/>
      <c r="B364" s="46"/>
      <c r="C364" s="47"/>
      <c r="D364" s="80"/>
      <c r="E364" s="80"/>
      <c r="F364" s="80"/>
      <c r="G364" s="80"/>
      <c r="H364" s="177"/>
      <c r="I364" s="178"/>
      <c r="J364" s="179"/>
      <c r="K364" s="179"/>
      <c r="L364" s="165"/>
      <c r="M364" s="80"/>
      <c r="N364" s="80"/>
      <c r="O364" s="80"/>
    </row>
    <row r="365" spans="1:28" x14ac:dyDescent="0.2">
      <c r="A365" s="195"/>
      <c r="B365" s="177"/>
      <c r="C365" s="80"/>
      <c r="D365" s="80"/>
      <c r="E365" s="80"/>
      <c r="F365" s="80"/>
      <c r="G365" s="80"/>
      <c r="H365" s="177"/>
      <c r="I365" s="178"/>
      <c r="J365" s="179"/>
      <c r="K365" s="179"/>
      <c r="L365" s="165"/>
      <c r="M365" s="80"/>
      <c r="N365" s="80"/>
      <c r="O365" s="80"/>
    </row>
    <row r="366" spans="1:28" ht="15" customHeight="1" x14ac:dyDescent="0.2">
      <c r="A366" s="167"/>
      <c r="B366" s="168" t="s">
        <v>1150</v>
      </c>
      <c r="C366" s="169"/>
      <c r="D366" s="169"/>
      <c r="E366" s="169"/>
      <c r="F366" s="169"/>
      <c r="G366" s="169"/>
      <c r="H366" s="170"/>
      <c r="I366" s="171"/>
      <c r="J366" s="172"/>
      <c r="K366" s="172"/>
      <c r="L366" s="172"/>
      <c r="M366" s="169"/>
      <c r="N366" s="169"/>
      <c r="O366" s="31"/>
      <c r="P366" s="31"/>
      <c r="Q366" s="313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</row>
    <row r="367" spans="1:28" ht="31.5" x14ac:dyDescent="0.2">
      <c r="A367" s="294" t="s">
        <v>14</v>
      </c>
      <c r="B367" s="295" t="s">
        <v>1138</v>
      </c>
      <c r="C367" s="296" t="s">
        <v>1139</v>
      </c>
      <c r="D367" s="296" t="s">
        <v>1140</v>
      </c>
      <c r="E367" s="332">
        <v>44043</v>
      </c>
      <c r="F367" s="296" t="s">
        <v>1141</v>
      </c>
      <c r="G367" s="296" t="s">
        <v>1142</v>
      </c>
      <c r="H367" s="297" t="s">
        <v>1143</v>
      </c>
      <c r="I367" s="298">
        <v>7000</v>
      </c>
      <c r="J367" s="299">
        <v>35000</v>
      </c>
      <c r="K367" s="299"/>
      <c r="L367" s="300">
        <v>35000</v>
      </c>
      <c r="M367" s="296" t="s">
        <v>23</v>
      </c>
      <c r="N367" s="296" t="s">
        <v>399</v>
      </c>
      <c r="O367" s="301" t="s">
        <v>25</v>
      </c>
      <c r="W367" s="31"/>
      <c r="X367" s="31"/>
      <c r="Y367" s="31"/>
      <c r="Z367" s="31"/>
      <c r="AA367" s="31"/>
      <c r="AB367" s="31"/>
    </row>
    <row r="368" spans="1:28" ht="31.5" x14ac:dyDescent="0.2">
      <c r="A368" s="260" t="s">
        <v>14</v>
      </c>
      <c r="B368" s="261" t="s">
        <v>1145</v>
      </c>
      <c r="C368" s="23" t="s">
        <v>1144</v>
      </c>
      <c r="D368" s="23" t="s">
        <v>1146</v>
      </c>
      <c r="E368" s="327">
        <v>44053</v>
      </c>
      <c r="F368" s="23" t="s">
        <v>1147</v>
      </c>
      <c r="G368" s="23" t="s">
        <v>1148</v>
      </c>
      <c r="H368" s="262" t="s">
        <v>1149</v>
      </c>
      <c r="I368" s="275">
        <v>5000</v>
      </c>
      <c r="J368" s="24">
        <v>25000</v>
      </c>
      <c r="K368" s="24"/>
      <c r="L368" s="24">
        <v>25000</v>
      </c>
      <c r="M368" s="276" t="s">
        <v>23</v>
      </c>
      <c r="N368" s="23" t="s">
        <v>399</v>
      </c>
      <c r="O368" s="259" t="s">
        <v>25</v>
      </c>
      <c r="W368" s="31"/>
      <c r="X368" s="31"/>
      <c r="Y368" s="31"/>
      <c r="Z368" s="31"/>
      <c r="AA368" s="31"/>
      <c r="AB368" s="31"/>
    </row>
    <row r="369" spans="1:15" x14ac:dyDescent="0.2">
      <c r="A369" s="195"/>
      <c r="B369" s="177"/>
      <c r="C369" s="80"/>
      <c r="D369" s="80"/>
      <c r="E369" s="80"/>
      <c r="F369" s="80"/>
      <c r="G369" s="80"/>
      <c r="H369" s="177"/>
      <c r="I369" s="178"/>
      <c r="J369" s="179"/>
      <c r="K369" s="179"/>
      <c r="L369" s="165"/>
      <c r="M369" s="80"/>
      <c r="N369" s="80"/>
      <c r="O369" s="80"/>
    </row>
    <row r="370" spans="1:15" x14ac:dyDescent="0.2">
      <c r="A370" s="195"/>
      <c r="B370" s="177"/>
      <c r="C370" s="80"/>
      <c r="D370" s="80"/>
      <c r="E370" s="80"/>
      <c r="F370" s="80"/>
      <c r="G370" s="80"/>
      <c r="H370" s="177"/>
      <c r="I370" s="178"/>
      <c r="J370" s="179"/>
      <c r="K370" s="179"/>
      <c r="L370" s="165"/>
      <c r="M370" s="80"/>
      <c r="N370" s="80"/>
      <c r="O370" s="80"/>
    </row>
    <row r="371" spans="1:15" x14ac:dyDescent="0.2">
      <c r="A371" s="195"/>
      <c r="B371" s="177"/>
      <c r="C371" s="80"/>
      <c r="D371" s="80"/>
      <c r="E371" s="80"/>
      <c r="F371" s="80"/>
      <c r="G371" s="80"/>
      <c r="H371" s="177"/>
      <c r="I371" s="178"/>
      <c r="J371" s="179"/>
      <c r="K371" s="179"/>
      <c r="L371" s="165"/>
      <c r="M371" s="80"/>
      <c r="N371" s="80"/>
      <c r="O371" s="80"/>
    </row>
    <row r="372" spans="1:15" x14ac:dyDescent="0.2">
      <c r="A372" s="195"/>
      <c r="B372" s="177"/>
      <c r="C372" s="80"/>
      <c r="D372" s="80"/>
      <c r="E372" s="80"/>
      <c r="F372" s="80"/>
      <c r="G372" s="80"/>
      <c r="H372" s="177"/>
      <c r="I372" s="178"/>
      <c r="J372" s="179"/>
      <c r="K372" s="179"/>
      <c r="L372" s="165"/>
      <c r="M372" s="80"/>
      <c r="N372" s="80"/>
      <c r="O372" s="80"/>
    </row>
    <row r="373" spans="1:15" x14ac:dyDescent="0.2">
      <c r="A373" s="195"/>
      <c r="B373" s="177"/>
      <c r="C373" s="80"/>
      <c r="D373" s="80"/>
      <c r="E373" s="80"/>
      <c r="F373" s="80"/>
      <c r="G373" s="80"/>
      <c r="H373" s="177"/>
      <c r="I373" s="178"/>
      <c r="J373" s="179"/>
      <c r="K373" s="179"/>
      <c r="L373" s="165"/>
      <c r="M373" s="80"/>
      <c r="N373" s="80"/>
      <c r="O373" s="80"/>
    </row>
    <row r="374" spans="1:15" ht="15.75" customHeight="1" x14ac:dyDescent="0.2">
      <c r="A374" s="439" t="s">
        <v>1047</v>
      </c>
      <c r="B374" s="440"/>
      <c r="C374" s="440"/>
      <c r="D374" s="440"/>
      <c r="E374" s="440"/>
      <c r="F374" s="440"/>
      <c r="G374" s="440"/>
      <c r="H374" s="440"/>
      <c r="I374" s="440"/>
      <c r="J374" s="406"/>
      <c r="K374" s="268"/>
      <c r="L374" s="81">
        <f>SUM(L7:L368) +K363</f>
        <v>1812867.6700000002</v>
      </c>
      <c r="M374" s="43"/>
      <c r="N374" s="43"/>
      <c r="O374" s="43"/>
    </row>
    <row r="375" spans="1:15" x14ac:dyDescent="0.2">
      <c r="A375" s="195"/>
      <c r="B375" s="177"/>
      <c r="C375" s="80"/>
      <c r="D375" s="80"/>
      <c r="E375" s="80"/>
      <c r="F375" s="80"/>
      <c r="G375" s="80"/>
      <c r="H375" s="177"/>
      <c r="I375" s="178"/>
      <c r="J375" s="179"/>
      <c r="K375" s="179"/>
      <c r="L375" s="165"/>
      <c r="M375" s="80"/>
      <c r="N375" s="80"/>
      <c r="O375" s="80"/>
    </row>
    <row r="376" spans="1:15" x14ac:dyDescent="0.2">
      <c r="A376" s="195"/>
      <c r="B376" s="177"/>
      <c r="C376" s="80"/>
      <c r="D376" s="80"/>
      <c r="E376" s="80"/>
      <c r="F376" s="80"/>
      <c r="G376" s="80"/>
      <c r="H376" s="177"/>
      <c r="I376" s="178"/>
      <c r="J376" s="179"/>
      <c r="K376" s="179"/>
      <c r="L376" s="165"/>
      <c r="M376" s="80"/>
      <c r="N376" s="80"/>
      <c r="O376" s="80"/>
    </row>
    <row r="377" spans="1:15" x14ac:dyDescent="0.2">
      <c r="A377" s="195"/>
      <c r="B377" s="177"/>
      <c r="C377" s="80"/>
      <c r="D377" s="80"/>
      <c r="E377" s="80"/>
      <c r="F377" s="80"/>
      <c r="G377" s="80"/>
      <c r="H377" s="177"/>
      <c r="I377" s="178"/>
      <c r="J377" s="179"/>
      <c r="K377" s="179"/>
      <c r="L377" s="165"/>
      <c r="M377" s="80"/>
      <c r="N377" s="80"/>
      <c r="O377" s="80"/>
    </row>
    <row r="378" spans="1:15" x14ac:dyDescent="0.2">
      <c r="A378" s="62" t="s">
        <v>14</v>
      </c>
      <c r="B378" s="63" t="s">
        <v>1043</v>
      </c>
      <c r="C378" s="64" t="s">
        <v>872</v>
      </c>
      <c r="D378" s="64" t="s">
        <v>872</v>
      </c>
      <c r="E378" s="64"/>
      <c r="F378" s="64" t="s">
        <v>872</v>
      </c>
      <c r="G378" s="65" t="s">
        <v>872</v>
      </c>
      <c r="H378" s="64" t="s">
        <v>872</v>
      </c>
      <c r="I378" s="66" t="s">
        <v>872</v>
      </c>
      <c r="J378" s="202" t="s">
        <v>872</v>
      </c>
      <c r="K378" s="347"/>
      <c r="L378" s="85">
        <f>SUM(L379:L380)</f>
        <v>64346.1</v>
      </c>
      <c r="M378" s="203"/>
      <c r="N378" s="67"/>
      <c r="O378" s="67"/>
    </row>
    <row r="379" spans="1:15" ht="15.75" customHeight="1" x14ac:dyDescent="0.2">
      <c r="A379" s="68"/>
      <c r="B379" s="69" t="s">
        <v>871</v>
      </c>
      <c r="C379" s="43"/>
      <c r="D379" s="43"/>
      <c r="E379" s="43"/>
      <c r="F379" s="43"/>
      <c r="G379" s="70"/>
      <c r="H379" s="73"/>
      <c r="I379" s="71"/>
      <c r="J379" s="72"/>
      <c r="K379" s="205"/>
      <c r="L379" s="205">
        <v>35295.1</v>
      </c>
      <c r="M379" s="43"/>
      <c r="N379" s="43"/>
      <c r="O379" s="43"/>
    </row>
    <row r="380" spans="1:15" ht="15.75" customHeight="1" x14ac:dyDescent="0.2">
      <c r="A380" s="68"/>
      <c r="B380" s="69" t="s">
        <v>873</v>
      </c>
      <c r="C380" s="43"/>
      <c r="D380" s="43"/>
      <c r="E380" s="43"/>
      <c r="F380" s="43"/>
      <c r="G380" s="70"/>
      <c r="H380" s="73"/>
      <c r="I380" s="71"/>
      <c r="J380" s="72"/>
      <c r="K380" s="204"/>
      <c r="L380" s="204">
        <v>29051</v>
      </c>
      <c r="M380" s="43"/>
      <c r="N380" s="43"/>
      <c r="O380" s="43"/>
    </row>
    <row r="381" spans="1:15" x14ac:dyDescent="0.2">
      <c r="A381" s="68" t="s">
        <v>14</v>
      </c>
      <c r="B381" s="63" t="s">
        <v>1044</v>
      </c>
      <c r="C381" s="64" t="s">
        <v>872</v>
      </c>
      <c r="D381" s="64" t="s">
        <v>872</v>
      </c>
      <c r="E381" s="64"/>
      <c r="F381" s="64" t="s">
        <v>872</v>
      </c>
      <c r="G381" s="65" t="s">
        <v>872</v>
      </c>
      <c r="H381" s="64" t="s">
        <v>872</v>
      </c>
      <c r="I381" s="66" t="s">
        <v>872</v>
      </c>
      <c r="J381" s="202" t="s">
        <v>872</v>
      </c>
      <c r="K381" s="347"/>
      <c r="L381" s="85">
        <f>SUM(L382:L383)</f>
        <v>65458.1</v>
      </c>
      <c r="M381" s="203"/>
      <c r="N381" s="67"/>
      <c r="O381" s="523"/>
    </row>
    <row r="382" spans="1:15" ht="15.75" customHeight="1" x14ac:dyDescent="0.2">
      <c r="A382" s="68"/>
      <c r="B382" s="69" t="s">
        <v>871</v>
      </c>
      <c r="C382" s="43" t="s">
        <v>1045</v>
      </c>
      <c r="D382" s="43"/>
      <c r="E382" s="43"/>
      <c r="F382" s="43"/>
      <c r="G382" s="70"/>
      <c r="H382" s="73"/>
      <c r="I382" s="71"/>
      <c r="J382" s="72"/>
      <c r="K382" s="205"/>
      <c r="L382" s="205">
        <v>34735.1</v>
      </c>
      <c r="M382" s="43"/>
      <c r="N382" s="519"/>
      <c r="O382" s="525"/>
    </row>
    <row r="383" spans="1:15" ht="15.75" customHeight="1" x14ac:dyDescent="0.2">
      <c r="A383" s="68"/>
      <c r="B383" s="69" t="s">
        <v>873</v>
      </c>
      <c r="C383" s="43"/>
      <c r="D383" s="43"/>
      <c r="E383" s="43"/>
      <c r="F383" s="43"/>
      <c r="G383" s="73"/>
      <c r="H383" s="73"/>
      <c r="I383" s="71"/>
      <c r="J383" s="72"/>
      <c r="K383" s="72"/>
      <c r="L383" s="72">
        <v>30723</v>
      </c>
      <c r="M383" s="43"/>
      <c r="N383" s="519"/>
      <c r="O383" s="525"/>
    </row>
    <row r="384" spans="1:15" x14ac:dyDescent="0.2">
      <c r="A384" s="91" t="s">
        <v>14</v>
      </c>
      <c r="B384" s="92" t="s">
        <v>874</v>
      </c>
      <c r="C384" s="93" t="s">
        <v>872</v>
      </c>
      <c r="D384" s="93" t="s">
        <v>872</v>
      </c>
      <c r="E384" s="93"/>
      <c r="F384" s="93" t="s">
        <v>872</v>
      </c>
      <c r="G384" s="93" t="s">
        <v>872</v>
      </c>
      <c r="H384" s="94" t="s">
        <v>872</v>
      </c>
      <c r="I384" s="95" t="s">
        <v>872</v>
      </c>
      <c r="J384" s="96" t="s">
        <v>872</v>
      </c>
      <c r="K384" s="236"/>
      <c r="L384" s="90">
        <f>SUM(L385:L386)</f>
        <v>77352.899999999994</v>
      </c>
      <c r="M384" s="97"/>
      <c r="N384" s="520"/>
      <c r="O384" s="525"/>
    </row>
    <row r="385" spans="1:28" x14ac:dyDescent="0.2">
      <c r="A385" s="98"/>
      <c r="B385" s="99" t="s">
        <v>871</v>
      </c>
      <c r="C385" s="100" t="s">
        <v>872</v>
      </c>
      <c r="D385" s="100" t="s">
        <v>872</v>
      </c>
      <c r="E385" s="100"/>
      <c r="F385" s="100" t="s">
        <v>872</v>
      </c>
      <c r="G385" s="100" t="s">
        <v>872</v>
      </c>
      <c r="H385" s="101" t="s">
        <v>872</v>
      </c>
      <c r="I385" s="102" t="s">
        <v>872</v>
      </c>
      <c r="J385" s="103" t="s">
        <v>872</v>
      </c>
      <c r="K385" s="103"/>
      <c r="L385" s="104">
        <v>37433.9</v>
      </c>
      <c r="M385" s="105"/>
      <c r="N385" s="521"/>
      <c r="O385" s="525"/>
    </row>
    <row r="386" spans="1:28" x14ac:dyDescent="0.2">
      <c r="A386" s="106"/>
      <c r="B386" s="107" t="s">
        <v>873</v>
      </c>
      <c r="C386" s="108" t="s">
        <v>872</v>
      </c>
      <c r="D386" s="108" t="s">
        <v>872</v>
      </c>
      <c r="E386" s="108"/>
      <c r="F386" s="108" t="s">
        <v>872</v>
      </c>
      <c r="G386" s="108" t="s">
        <v>872</v>
      </c>
      <c r="H386" s="109" t="s">
        <v>872</v>
      </c>
      <c r="I386" s="110" t="s">
        <v>872</v>
      </c>
      <c r="J386" s="111" t="s">
        <v>872</v>
      </c>
      <c r="K386" s="111"/>
      <c r="L386" s="112">
        <v>39919</v>
      </c>
      <c r="M386" s="113"/>
      <c r="N386" s="520"/>
      <c r="O386" s="525"/>
    </row>
    <row r="387" spans="1:28" x14ac:dyDescent="0.2">
      <c r="A387" s="91" t="s">
        <v>14</v>
      </c>
      <c r="B387" s="92" t="s">
        <v>951</v>
      </c>
      <c r="C387" s="93" t="s">
        <v>872</v>
      </c>
      <c r="D387" s="93" t="s">
        <v>872</v>
      </c>
      <c r="E387" s="93"/>
      <c r="F387" s="93" t="s">
        <v>872</v>
      </c>
      <c r="G387" s="93" t="s">
        <v>872</v>
      </c>
      <c r="H387" s="94" t="s">
        <v>872</v>
      </c>
      <c r="I387" s="114" t="s">
        <v>872</v>
      </c>
      <c r="J387" s="115" t="s">
        <v>872</v>
      </c>
      <c r="K387" s="115"/>
      <c r="L387" s="83">
        <f>SUM(L388:L389)</f>
        <v>89846.9</v>
      </c>
      <c r="M387" s="26"/>
      <c r="N387" s="520"/>
      <c r="O387" s="525"/>
    </row>
    <row r="388" spans="1:28" x14ac:dyDescent="0.2">
      <c r="A388" s="116"/>
      <c r="B388" s="99" t="s">
        <v>871</v>
      </c>
      <c r="C388" s="108"/>
      <c r="D388" s="108"/>
      <c r="E388" s="108"/>
      <c r="F388" s="108"/>
      <c r="G388" s="108"/>
      <c r="H388" s="109"/>
      <c r="I388" s="117"/>
      <c r="J388" s="118"/>
      <c r="K388" s="118"/>
      <c r="L388" s="82">
        <v>44702.9</v>
      </c>
      <c r="M388" s="26"/>
      <c r="N388" s="520"/>
      <c r="O388" s="525"/>
    </row>
    <row r="389" spans="1:28" x14ac:dyDescent="0.2">
      <c r="A389" s="119"/>
      <c r="B389" s="107" t="s">
        <v>873</v>
      </c>
      <c r="C389" s="108"/>
      <c r="D389" s="108"/>
      <c r="E389" s="108"/>
      <c r="F389" s="108"/>
      <c r="G389" s="108"/>
      <c r="H389" s="109"/>
      <c r="I389" s="117"/>
      <c r="J389" s="118"/>
      <c r="K389" s="118"/>
      <c r="L389" s="82">
        <v>45144</v>
      </c>
      <c r="M389" s="26"/>
      <c r="N389" s="520"/>
      <c r="O389" s="525"/>
    </row>
    <row r="390" spans="1:28" ht="15.75" customHeight="1" x14ac:dyDescent="0.2">
      <c r="A390" s="64" t="s">
        <v>14</v>
      </c>
      <c r="B390" s="64" t="s">
        <v>1046</v>
      </c>
      <c r="C390" s="64" t="s">
        <v>872</v>
      </c>
      <c r="D390" s="64" t="s">
        <v>872</v>
      </c>
      <c r="E390" s="64"/>
      <c r="F390" s="64" t="s">
        <v>872</v>
      </c>
      <c r="G390" s="64" t="s">
        <v>872</v>
      </c>
      <c r="H390" s="64" t="s">
        <v>872</v>
      </c>
      <c r="I390" s="64" t="s">
        <v>872</v>
      </c>
      <c r="J390" s="64" t="s">
        <v>872</v>
      </c>
      <c r="K390" s="348"/>
      <c r="L390" s="83">
        <f>SUM(L391:L392)</f>
        <v>99505.9</v>
      </c>
      <c r="M390" s="74"/>
      <c r="N390" s="522"/>
      <c r="O390" s="525"/>
    </row>
    <row r="391" spans="1:28" ht="15.75" customHeight="1" x14ac:dyDescent="0.2">
      <c r="A391" s="75"/>
      <c r="B391" s="69" t="s">
        <v>871</v>
      </c>
      <c r="C391" s="75"/>
      <c r="D391" s="75"/>
      <c r="E391" s="75"/>
      <c r="F391" s="75"/>
      <c r="G391" s="76"/>
      <c r="H391" s="75"/>
      <c r="I391" s="77"/>
      <c r="J391" s="78"/>
      <c r="K391" s="78"/>
      <c r="L391" s="79">
        <v>48255.9</v>
      </c>
      <c r="M391" s="74"/>
      <c r="N391" s="522"/>
      <c r="O391" s="525"/>
    </row>
    <row r="392" spans="1:28" ht="15.75" customHeight="1" x14ac:dyDescent="0.2">
      <c r="A392" s="75"/>
      <c r="B392" s="69" t="s">
        <v>873</v>
      </c>
      <c r="C392" s="75"/>
      <c r="D392" s="75"/>
      <c r="E392" s="75"/>
      <c r="F392" s="75"/>
      <c r="G392" s="76"/>
      <c r="H392" s="75"/>
      <c r="I392" s="77"/>
      <c r="J392" s="78"/>
      <c r="K392" s="78"/>
      <c r="L392" s="79">
        <v>51250</v>
      </c>
      <c r="M392" s="74"/>
      <c r="N392" s="74"/>
      <c r="O392" s="524"/>
    </row>
    <row r="393" spans="1:28" ht="15.75" customHeight="1" x14ac:dyDescent="0.2">
      <c r="A393" s="64" t="s">
        <v>14</v>
      </c>
      <c r="B393" s="64" t="s">
        <v>1151</v>
      </c>
      <c r="C393" s="64" t="s">
        <v>872</v>
      </c>
      <c r="D393" s="64" t="s">
        <v>872</v>
      </c>
      <c r="E393" s="64"/>
      <c r="F393" s="64" t="s">
        <v>872</v>
      </c>
      <c r="G393" s="64" t="s">
        <v>872</v>
      </c>
      <c r="H393" s="64" t="s">
        <v>872</v>
      </c>
      <c r="I393" s="64" t="s">
        <v>872</v>
      </c>
      <c r="J393" s="64" t="s">
        <v>872</v>
      </c>
      <c r="K393" s="348"/>
      <c r="L393" s="83">
        <f>SUM(L394:L395)</f>
        <v>106619.9</v>
      </c>
      <c r="M393" s="74"/>
      <c r="N393" s="74"/>
      <c r="O393" s="43"/>
    </row>
    <row r="394" spans="1:28" ht="15.75" customHeight="1" x14ac:dyDescent="0.2">
      <c r="A394" s="75"/>
      <c r="B394" s="69" t="s">
        <v>871</v>
      </c>
      <c r="C394" s="75"/>
      <c r="D394" s="75"/>
      <c r="E394" s="75"/>
      <c r="F394" s="75"/>
      <c r="G394" s="76"/>
      <c r="H394" s="75"/>
      <c r="I394" s="77"/>
      <c r="J394" s="78"/>
      <c r="K394" s="78"/>
      <c r="L394" s="79">
        <v>52025.9</v>
      </c>
      <c r="M394" s="74"/>
      <c r="N394" s="74"/>
      <c r="O394" s="43"/>
    </row>
    <row r="395" spans="1:28" ht="15.75" customHeight="1" x14ac:dyDescent="0.2">
      <c r="A395" s="75"/>
      <c r="B395" s="69" t="s">
        <v>873</v>
      </c>
      <c r="C395" s="75"/>
      <c r="D395" s="75"/>
      <c r="E395" s="75"/>
      <c r="F395" s="75"/>
      <c r="G395" s="76"/>
      <c r="H395" s="75"/>
      <c r="I395" s="77"/>
      <c r="J395" s="78"/>
      <c r="K395" s="78"/>
      <c r="L395" s="79">
        <v>54594</v>
      </c>
      <c r="M395" s="74"/>
      <c r="N395" s="74"/>
      <c r="O395" s="43"/>
    </row>
    <row r="396" spans="1:28" x14ac:dyDescent="0.2">
      <c r="A396" s="443" t="s">
        <v>1052</v>
      </c>
      <c r="B396" s="444"/>
      <c r="C396" s="214" t="s">
        <v>872</v>
      </c>
      <c r="D396" s="214" t="s">
        <v>872</v>
      </c>
      <c r="E396" s="214"/>
      <c r="F396" s="214" t="s">
        <v>872</v>
      </c>
      <c r="G396" s="214" t="s">
        <v>872</v>
      </c>
      <c r="H396" s="215" t="s">
        <v>872</v>
      </c>
      <c r="I396" s="216" t="s">
        <v>872</v>
      </c>
      <c r="J396" s="217" t="s">
        <v>872</v>
      </c>
      <c r="K396" s="217"/>
      <c r="L396" s="218">
        <f>SUM(L378,L381,L384,L387,L390)+L393</f>
        <v>503129.80000000005</v>
      </c>
      <c r="M396" s="219"/>
      <c r="N396" s="220"/>
      <c r="O396" s="221"/>
    </row>
    <row r="397" spans="1:28" x14ac:dyDescent="0.2">
      <c r="A397" s="163"/>
      <c r="B397" s="177"/>
      <c r="C397" s="80"/>
      <c r="D397" s="80"/>
      <c r="E397" s="80"/>
      <c r="F397" s="80"/>
      <c r="G397" s="80"/>
      <c r="H397" s="177"/>
      <c r="I397" s="178"/>
      <c r="J397" s="179"/>
      <c r="K397" s="179"/>
      <c r="L397" s="165"/>
      <c r="M397" s="80"/>
      <c r="N397" s="80"/>
      <c r="O397" s="80"/>
    </row>
    <row r="398" spans="1:28" x14ac:dyDescent="0.2">
      <c r="A398" s="163"/>
      <c r="B398" s="180"/>
      <c r="C398" s="80"/>
      <c r="D398" s="80"/>
      <c r="E398" s="80"/>
      <c r="F398" s="80"/>
      <c r="G398" s="80"/>
      <c r="H398" s="177"/>
      <c r="I398" s="178"/>
      <c r="J398" s="179"/>
      <c r="K398" s="179"/>
      <c r="L398" s="165"/>
      <c r="M398" s="80"/>
      <c r="N398" s="80"/>
      <c r="O398" s="80"/>
    </row>
    <row r="399" spans="1:28" s="1" customFormat="1" ht="15.75" customHeight="1" x14ac:dyDescent="0.25">
      <c r="A399" s="441" t="s">
        <v>924</v>
      </c>
      <c r="B399" s="442"/>
      <c r="C399" s="206" t="s">
        <v>872</v>
      </c>
      <c r="D399" s="206" t="s">
        <v>872</v>
      </c>
      <c r="E399" s="206"/>
      <c r="F399" s="206" t="s">
        <v>872</v>
      </c>
      <c r="G399" s="207" t="s">
        <v>872</v>
      </c>
      <c r="H399" s="208" t="s">
        <v>872</v>
      </c>
      <c r="I399" s="209" t="s">
        <v>872</v>
      </c>
      <c r="J399" s="210" t="s">
        <v>872</v>
      </c>
      <c r="K399" s="210"/>
      <c r="L399" s="213">
        <f>SUM(L374+L396)</f>
        <v>2315997.4700000002</v>
      </c>
      <c r="M399" s="211"/>
      <c r="N399" s="211"/>
      <c r="O399" s="212"/>
      <c r="P399" s="61"/>
      <c r="Q399" s="314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</row>
    <row r="400" spans="1:28" x14ac:dyDescent="0.2">
      <c r="A400" s="163"/>
      <c r="B400" s="177"/>
      <c r="C400" s="80"/>
      <c r="D400" s="80"/>
      <c r="E400" s="80"/>
      <c r="F400" s="80"/>
      <c r="G400" s="80"/>
      <c r="H400" s="177"/>
      <c r="I400" s="178"/>
      <c r="J400" s="179"/>
      <c r="K400" s="179"/>
      <c r="L400" s="165"/>
      <c r="M400" s="80"/>
      <c r="N400" s="80"/>
      <c r="O400" s="80"/>
    </row>
    <row r="401" spans="1:15" x14ac:dyDescent="0.2">
      <c r="A401" s="163"/>
      <c r="B401" s="177"/>
      <c r="C401" s="80"/>
      <c r="D401" s="80"/>
      <c r="E401" s="80"/>
      <c r="F401" s="80"/>
      <c r="G401" s="80"/>
      <c r="H401" s="177"/>
      <c r="I401" s="178"/>
      <c r="J401" s="179"/>
      <c r="K401" s="179"/>
      <c r="L401" s="165"/>
      <c r="M401" s="80"/>
      <c r="N401" s="80"/>
      <c r="O401" s="80"/>
    </row>
    <row r="402" spans="1:15" x14ac:dyDescent="0.2">
      <c r="A402" s="163"/>
      <c r="B402" s="177"/>
      <c r="C402" s="80"/>
      <c r="D402" s="80"/>
      <c r="E402" s="80"/>
      <c r="F402" s="80"/>
      <c r="G402" s="80"/>
      <c r="H402" s="177"/>
      <c r="I402" s="178"/>
      <c r="J402" s="179"/>
      <c r="K402" s="179"/>
      <c r="L402" s="165"/>
      <c r="M402" s="80"/>
      <c r="N402" s="80"/>
      <c r="O402" s="80"/>
    </row>
    <row r="403" spans="1:15" x14ac:dyDescent="0.2">
      <c r="A403" s="163"/>
      <c r="B403" s="177"/>
      <c r="C403" s="80"/>
      <c r="D403" s="80"/>
      <c r="E403" s="80"/>
      <c r="F403" s="80"/>
      <c r="G403" s="80"/>
      <c r="H403" s="177"/>
      <c r="I403" s="178"/>
      <c r="J403" s="179"/>
      <c r="K403" s="179"/>
      <c r="L403" s="165"/>
      <c r="M403" s="80"/>
      <c r="N403" s="80"/>
      <c r="O403" s="80"/>
    </row>
    <row r="404" spans="1:15" x14ac:dyDescent="0.2">
      <c r="A404" s="163"/>
      <c r="B404" s="177"/>
      <c r="H404" s="177"/>
      <c r="L404" s="165"/>
      <c r="O404" s="80"/>
    </row>
    <row r="405" spans="1:15" x14ac:dyDescent="0.2">
      <c r="A405" s="163"/>
      <c r="B405" s="177"/>
      <c r="H405" s="177"/>
      <c r="L405" s="165"/>
      <c r="O405" s="80"/>
    </row>
    <row r="406" spans="1:15" x14ac:dyDescent="0.2">
      <c r="A406" s="163"/>
      <c r="B406" s="177"/>
      <c r="H406" s="177"/>
      <c r="L406" s="165"/>
      <c r="O406" s="80"/>
    </row>
    <row r="407" spans="1:15" x14ac:dyDescent="0.2">
      <c r="A407" s="163"/>
      <c r="B407" s="177"/>
      <c r="H407" s="177"/>
      <c r="L407" s="165"/>
      <c r="O407" s="80"/>
    </row>
    <row r="408" spans="1:15" x14ac:dyDescent="0.2">
      <c r="A408" s="163"/>
      <c r="B408" s="177"/>
      <c r="H408" s="177"/>
      <c r="L408" s="165"/>
      <c r="O408" s="80"/>
    </row>
    <row r="409" spans="1:15" x14ac:dyDescent="0.2">
      <c r="A409" s="163"/>
      <c r="B409" s="177"/>
      <c r="H409" s="177"/>
      <c r="L409" s="165"/>
      <c r="O409" s="80"/>
    </row>
    <row r="410" spans="1:15" x14ac:dyDescent="0.2">
      <c r="A410" s="163"/>
      <c r="B410" s="177"/>
      <c r="H410" s="177"/>
      <c r="L410" s="165"/>
      <c r="O410" s="80"/>
    </row>
    <row r="411" spans="1:15" x14ac:dyDescent="0.2">
      <c r="A411" s="163"/>
      <c r="B411" s="177"/>
      <c r="H411" s="177"/>
      <c r="L411" s="165"/>
      <c r="O411" s="80"/>
    </row>
    <row r="412" spans="1:15" x14ac:dyDescent="0.2">
      <c r="A412" s="163"/>
      <c r="B412" s="177"/>
      <c r="H412" s="177"/>
      <c r="L412" s="165"/>
      <c r="O412" s="80"/>
    </row>
    <row r="413" spans="1:15" x14ac:dyDescent="0.2">
      <c r="A413" s="163"/>
      <c r="B413" s="177"/>
      <c r="H413" s="177"/>
      <c r="L413" s="165"/>
      <c r="O413" s="80"/>
    </row>
    <row r="414" spans="1:15" x14ac:dyDescent="0.2">
      <c r="A414" s="163"/>
      <c r="B414" s="177"/>
      <c r="H414" s="177"/>
      <c r="L414" s="165"/>
      <c r="O414" s="80"/>
    </row>
    <row r="415" spans="1:15" x14ac:dyDescent="0.2">
      <c r="A415" s="163"/>
      <c r="B415" s="177"/>
      <c r="H415" s="177"/>
      <c r="L415" s="165"/>
      <c r="O415" s="80"/>
    </row>
    <row r="416" spans="1:15" x14ac:dyDescent="0.2">
      <c r="A416" s="163"/>
      <c r="B416" s="177"/>
      <c r="H416" s="177"/>
      <c r="L416" s="165"/>
      <c r="O416" s="80"/>
    </row>
    <row r="417" spans="1:15" x14ac:dyDescent="0.2">
      <c r="A417" s="163"/>
      <c r="B417" s="177"/>
      <c r="H417" s="177"/>
      <c r="L417" s="165"/>
      <c r="O417" s="80"/>
    </row>
    <row r="418" spans="1:15" x14ac:dyDescent="0.2">
      <c r="A418" s="163"/>
      <c r="B418" s="177"/>
      <c r="H418" s="177"/>
      <c r="L418" s="165"/>
      <c r="O418" s="80"/>
    </row>
    <row r="419" spans="1:15" x14ac:dyDescent="0.2">
      <c r="A419" s="163"/>
      <c r="B419" s="177"/>
      <c r="H419" s="177"/>
      <c r="L419" s="165"/>
      <c r="O419" s="80"/>
    </row>
    <row r="420" spans="1:15" x14ac:dyDescent="0.2">
      <c r="A420" s="163"/>
      <c r="B420" s="177"/>
      <c r="H420" s="177"/>
      <c r="L420" s="165"/>
      <c r="O420" s="80"/>
    </row>
    <row r="421" spans="1:15" x14ac:dyDescent="0.2">
      <c r="A421" s="163"/>
      <c r="B421" s="177"/>
      <c r="H421" s="177"/>
      <c r="L421" s="165"/>
      <c r="O421" s="80"/>
    </row>
    <row r="422" spans="1:15" x14ac:dyDescent="0.2">
      <c r="A422" s="163"/>
      <c r="B422" s="177"/>
      <c r="H422" s="177"/>
      <c r="L422" s="165"/>
      <c r="O422" s="80"/>
    </row>
    <row r="423" spans="1:15" x14ac:dyDescent="0.2">
      <c r="A423" s="163"/>
      <c r="B423" s="177"/>
      <c r="H423" s="177"/>
      <c r="L423" s="165"/>
      <c r="O423" s="80"/>
    </row>
    <row r="424" spans="1:15" x14ac:dyDescent="0.2">
      <c r="A424" s="163"/>
      <c r="B424" s="177"/>
      <c r="H424" s="177"/>
      <c r="L424" s="165"/>
      <c r="O424" s="80"/>
    </row>
    <row r="425" spans="1:15" x14ac:dyDescent="0.2">
      <c r="A425" s="163"/>
      <c r="B425" s="177"/>
      <c r="H425" s="177"/>
      <c r="L425" s="165"/>
      <c r="O425" s="80"/>
    </row>
    <row r="426" spans="1:15" x14ac:dyDescent="0.2">
      <c r="A426" s="163"/>
      <c r="B426" s="177"/>
      <c r="H426" s="177"/>
      <c r="L426" s="165"/>
      <c r="O426" s="80"/>
    </row>
    <row r="427" spans="1:15" x14ac:dyDescent="0.2">
      <c r="A427" s="163"/>
      <c r="B427" s="177"/>
      <c r="H427" s="177"/>
      <c r="L427" s="165"/>
      <c r="O427" s="80"/>
    </row>
    <row r="428" spans="1:15" x14ac:dyDescent="0.2">
      <c r="A428" s="163"/>
      <c r="B428" s="177"/>
      <c r="H428" s="177"/>
      <c r="L428" s="165"/>
      <c r="O428" s="80"/>
    </row>
    <row r="429" spans="1:15" x14ac:dyDescent="0.2">
      <c r="A429" s="163"/>
      <c r="B429" s="177"/>
      <c r="H429" s="177"/>
      <c r="L429" s="165"/>
      <c r="O429" s="80"/>
    </row>
    <row r="430" spans="1:15" x14ac:dyDescent="0.2">
      <c r="A430" s="163"/>
      <c r="B430" s="177"/>
      <c r="H430" s="177"/>
      <c r="L430" s="165"/>
      <c r="O430" s="80"/>
    </row>
    <row r="431" spans="1:15" x14ac:dyDescent="0.2">
      <c r="A431" s="163"/>
      <c r="B431" s="177"/>
      <c r="H431" s="177"/>
      <c r="L431" s="165"/>
      <c r="O431" s="80"/>
    </row>
    <row r="432" spans="1:15" x14ac:dyDescent="0.2">
      <c r="A432" s="163"/>
      <c r="B432" s="177"/>
      <c r="H432" s="177"/>
      <c r="L432" s="165"/>
      <c r="O432" s="80"/>
    </row>
    <row r="433" spans="1:15" x14ac:dyDescent="0.2">
      <c r="A433" s="163"/>
      <c r="B433" s="177"/>
      <c r="H433" s="177"/>
      <c r="L433" s="165"/>
      <c r="O433" s="80"/>
    </row>
    <row r="434" spans="1:15" x14ac:dyDescent="0.2">
      <c r="A434" s="163"/>
      <c r="B434" s="177"/>
      <c r="H434" s="177"/>
      <c r="L434" s="165"/>
      <c r="O434" s="80"/>
    </row>
    <row r="435" spans="1:15" x14ac:dyDescent="0.2">
      <c r="A435" s="163"/>
      <c r="B435" s="177"/>
      <c r="H435" s="177"/>
      <c r="L435" s="165"/>
      <c r="O435" s="80"/>
    </row>
    <row r="436" spans="1:15" x14ac:dyDescent="0.2">
      <c r="A436" s="163"/>
      <c r="B436" s="177"/>
      <c r="H436" s="177"/>
      <c r="L436" s="165"/>
      <c r="O436" s="80"/>
    </row>
    <row r="437" spans="1:15" x14ac:dyDescent="0.2">
      <c r="A437" s="163"/>
      <c r="B437" s="177"/>
      <c r="H437" s="177"/>
      <c r="L437" s="165"/>
      <c r="O437" s="80"/>
    </row>
    <row r="438" spans="1:15" x14ac:dyDescent="0.2">
      <c r="A438" s="163"/>
      <c r="B438" s="177"/>
      <c r="H438" s="177"/>
      <c r="L438" s="165"/>
      <c r="O438" s="80"/>
    </row>
    <row r="439" spans="1:15" x14ac:dyDescent="0.2">
      <c r="A439" s="163"/>
      <c r="B439" s="177"/>
      <c r="H439" s="177"/>
      <c r="L439" s="165"/>
      <c r="O439" s="80"/>
    </row>
    <row r="440" spans="1:15" x14ac:dyDescent="0.2">
      <c r="A440" s="163"/>
      <c r="B440" s="177"/>
      <c r="H440" s="177"/>
      <c r="L440" s="165"/>
      <c r="O440" s="80"/>
    </row>
    <row r="441" spans="1:15" x14ac:dyDescent="0.2">
      <c r="A441" s="163"/>
      <c r="B441" s="177"/>
      <c r="H441" s="177"/>
      <c r="L441" s="165"/>
      <c r="O441" s="80"/>
    </row>
    <row r="442" spans="1:15" x14ac:dyDescent="0.2">
      <c r="A442" s="163"/>
      <c r="B442" s="177"/>
      <c r="H442" s="177"/>
      <c r="L442" s="165"/>
      <c r="O442" s="80"/>
    </row>
    <row r="443" spans="1:15" x14ac:dyDescent="0.2">
      <c r="A443" s="163"/>
      <c r="B443" s="177"/>
      <c r="H443" s="177"/>
      <c r="L443" s="165"/>
      <c r="O443" s="80"/>
    </row>
    <row r="444" spans="1:15" x14ac:dyDescent="0.2">
      <c r="A444" s="163"/>
      <c r="B444" s="177"/>
      <c r="H444" s="177"/>
      <c r="L444" s="165"/>
      <c r="O444" s="80"/>
    </row>
    <row r="445" spans="1:15" x14ac:dyDescent="0.2">
      <c r="A445" s="163"/>
      <c r="B445" s="177"/>
      <c r="H445" s="177"/>
      <c r="L445" s="165"/>
      <c r="O445" s="80"/>
    </row>
    <row r="446" spans="1:15" x14ac:dyDescent="0.2">
      <c r="A446" s="163"/>
      <c r="B446" s="177"/>
      <c r="H446" s="177"/>
      <c r="L446" s="165"/>
      <c r="O446" s="80"/>
    </row>
    <row r="447" spans="1:15" x14ac:dyDescent="0.2">
      <c r="A447" s="163"/>
      <c r="B447" s="177"/>
      <c r="H447" s="177"/>
      <c r="L447" s="165"/>
      <c r="O447" s="80"/>
    </row>
    <row r="448" spans="1:15" x14ac:dyDescent="0.2">
      <c r="A448" s="163"/>
      <c r="B448" s="177"/>
      <c r="H448" s="177"/>
      <c r="L448" s="165"/>
      <c r="O448" s="80"/>
    </row>
    <row r="449" spans="1:15" x14ac:dyDescent="0.2">
      <c r="A449" s="163"/>
      <c r="B449" s="177"/>
      <c r="H449" s="177"/>
      <c r="L449" s="165"/>
      <c r="O449" s="80"/>
    </row>
    <row r="450" spans="1:15" x14ac:dyDescent="0.2">
      <c r="A450" s="163"/>
      <c r="B450" s="177"/>
      <c r="H450" s="177"/>
      <c r="L450" s="165"/>
      <c r="O450" s="80"/>
    </row>
    <row r="451" spans="1:15" x14ac:dyDescent="0.2">
      <c r="A451" s="163"/>
      <c r="B451" s="177"/>
      <c r="H451" s="177"/>
      <c r="L451" s="165"/>
      <c r="O451" s="80"/>
    </row>
    <row r="452" spans="1:15" x14ac:dyDescent="0.2">
      <c r="A452" s="163"/>
      <c r="B452" s="177"/>
      <c r="H452" s="177"/>
      <c r="L452" s="165"/>
      <c r="O452" s="80"/>
    </row>
    <row r="453" spans="1:15" x14ac:dyDescent="0.2">
      <c r="A453" s="163"/>
      <c r="B453" s="177"/>
      <c r="H453" s="177"/>
      <c r="L453" s="165"/>
      <c r="O453" s="80"/>
    </row>
    <row r="454" spans="1:15" x14ac:dyDescent="0.2">
      <c r="A454" s="163"/>
      <c r="B454" s="177"/>
      <c r="H454" s="177"/>
      <c r="L454" s="165"/>
      <c r="O454" s="80"/>
    </row>
    <row r="455" spans="1:15" x14ac:dyDescent="0.2">
      <c r="A455" s="163"/>
      <c r="B455" s="177"/>
      <c r="H455" s="177"/>
      <c r="L455" s="165"/>
      <c r="O455" s="80"/>
    </row>
    <row r="456" spans="1:15" x14ac:dyDescent="0.2">
      <c r="A456" s="163"/>
      <c r="B456" s="177"/>
      <c r="H456" s="177"/>
      <c r="L456" s="165"/>
      <c r="O456" s="80"/>
    </row>
    <row r="457" spans="1:15" x14ac:dyDescent="0.2">
      <c r="A457" s="163"/>
      <c r="B457" s="177"/>
      <c r="H457" s="177"/>
      <c r="L457" s="165"/>
      <c r="O457" s="80"/>
    </row>
    <row r="458" spans="1:15" x14ac:dyDescent="0.2">
      <c r="A458" s="163"/>
      <c r="B458" s="177"/>
      <c r="H458" s="177"/>
      <c r="L458" s="165"/>
      <c r="O458" s="80"/>
    </row>
    <row r="459" spans="1:15" x14ac:dyDescent="0.2">
      <c r="A459" s="163"/>
      <c r="B459" s="177"/>
      <c r="H459" s="177"/>
      <c r="L459" s="165"/>
      <c r="O459" s="80"/>
    </row>
    <row r="460" spans="1:15" x14ac:dyDescent="0.2">
      <c r="A460" s="163"/>
      <c r="B460" s="177"/>
      <c r="H460" s="177"/>
      <c r="L460" s="165"/>
      <c r="O460" s="80"/>
    </row>
    <row r="461" spans="1:15" x14ac:dyDescent="0.2">
      <c r="A461" s="163"/>
      <c r="B461" s="177"/>
      <c r="H461" s="177"/>
      <c r="L461" s="165"/>
      <c r="O461" s="80"/>
    </row>
    <row r="462" spans="1:15" x14ac:dyDescent="0.2">
      <c r="A462" s="163"/>
      <c r="B462" s="177"/>
      <c r="H462" s="177"/>
      <c r="L462" s="165"/>
      <c r="O462" s="80"/>
    </row>
    <row r="463" spans="1:15" x14ac:dyDescent="0.2">
      <c r="A463" s="163"/>
      <c r="B463" s="177"/>
      <c r="H463" s="177"/>
      <c r="L463" s="165"/>
      <c r="O463" s="80"/>
    </row>
    <row r="464" spans="1:15" x14ac:dyDescent="0.2">
      <c r="A464" s="163"/>
      <c r="B464" s="177"/>
      <c r="H464" s="177"/>
      <c r="L464" s="165"/>
      <c r="O464" s="80"/>
    </row>
    <row r="465" spans="1:15" x14ac:dyDescent="0.2">
      <c r="A465" s="163"/>
      <c r="B465" s="177"/>
      <c r="H465" s="177"/>
      <c r="L465" s="165"/>
      <c r="O465" s="80"/>
    </row>
    <row r="466" spans="1:15" x14ac:dyDescent="0.2">
      <c r="A466" s="163"/>
      <c r="B466" s="177"/>
      <c r="H466" s="177"/>
      <c r="L466" s="165"/>
      <c r="O466" s="80"/>
    </row>
    <row r="467" spans="1:15" x14ac:dyDescent="0.2">
      <c r="A467" s="163"/>
      <c r="B467" s="177"/>
      <c r="H467" s="177"/>
      <c r="L467" s="165"/>
      <c r="O467" s="80"/>
    </row>
    <row r="468" spans="1:15" x14ac:dyDescent="0.2">
      <c r="A468" s="163"/>
      <c r="B468" s="177"/>
      <c r="H468" s="177"/>
      <c r="L468" s="165"/>
      <c r="O468" s="80"/>
    </row>
    <row r="469" spans="1:15" x14ac:dyDescent="0.2">
      <c r="A469" s="163"/>
      <c r="B469" s="177"/>
      <c r="H469" s="177"/>
      <c r="L469" s="165"/>
      <c r="O469" s="80"/>
    </row>
    <row r="470" spans="1:15" x14ac:dyDescent="0.2">
      <c r="A470" s="163"/>
      <c r="B470" s="177"/>
      <c r="H470" s="177"/>
      <c r="L470" s="165"/>
      <c r="O470" s="80"/>
    </row>
    <row r="471" spans="1:15" x14ac:dyDescent="0.2">
      <c r="A471" s="163"/>
      <c r="B471" s="177"/>
      <c r="H471" s="177"/>
      <c r="L471" s="165"/>
      <c r="O471" s="80"/>
    </row>
    <row r="472" spans="1:15" x14ac:dyDescent="0.2">
      <c r="A472" s="163"/>
      <c r="B472" s="177"/>
      <c r="H472" s="177"/>
      <c r="L472" s="165"/>
      <c r="O472" s="80"/>
    </row>
    <row r="473" spans="1:15" x14ac:dyDescent="0.2">
      <c r="A473" s="163"/>
      <c r="B473" s="177"/>
      <c r="H473" s="177"/>
      <c r="L473" s="165"/>
      <c r="O473" s="80"/>
    </row>
    <row r="474" spans="1:15" x14ac:dyDescent="0.2">
      <c r="A474" s="163"/>
      <c r="B474" s="177"/>
      <c r="H474" s="177"/>
      <c r="L474" s="165"/>
      <c r="O474" s="80"/>
    </row>
    <row r="475" spans="1:15" x14ac:dyDescent="0.2">
      <c r="A475" s="163"/>
      <c r="B475" s="177"/>
      <c r="H475" s="177"/>
      <c r="L475" s="165"/>
      <c r="O475" s="80"/>
    </row>
    <row r="476" spans="1:15" x14ac:dyDescent="0.2">
      <c r="A476" s="163"/>
      <c r="B476" s="177"/>
      <c r="H476" s="177"/>
      <c r="L476" s="165"/>
      <c r="O476" s="80"/>
    </row>
    <row r="477" spans="1:15" x14ac:dyDescent="0.2">
      <c r="A477" s="163"/>
      <c r="B477" s="177"/>
      <c r="H477" s="177"/>
      <c r="L477" s="165"/>
      <c r="O477" s="80"/>
    </row>
    <row r="478" spans="1:15" x14ac:dyDescent="0.2">
      <c r="A478" s="163"/>
      <c r="B478" s="177"/>
      <c r="H478" s="177"/>
      <c r="L478" s="165"/>
      <c r="O478" s="80"/>
    </row>
    <row r="479" spans="1:15" x14ac:dyDescent="0.2">
      <c r="A479" s="163"/>
      <c r="B479" s="177"/>
      <c r="H479" s="177"/>
      <c r="L479" s="165"/>
      <c r="O479" s="80"/>
    </row>
    <row r="480" spans="1:15" x14ac:dyDescent="0.2">
      <c r="A480" s="163"/>
      <c r="B480" s="177"/>
      <c r="H480" s="177"/>
      <c r="L480" s="165"/>
      <c r="O480" s="80"/>
    </row>
    <row r="481" spans="1:15" x14ac:dyDescent="0.2">
      <c r="A481" s="163"/>
      <c r="B481" s="177"/>
      <c r="H481" s="177"/>
      <c r="L481" s="165"/>
      <c r="O481" s="80"/>
    </row>
    <row r="482" spans="1:15" x14ac:dyDescent="0.2">
      <c r="A482" s="163"/>
      <c r="B482" s="177"/>
      <c r="H482" s="177"/>
      <c r="L482" s="165"/>
      <c r="O482" s="80"/>
    </row>
    <row r="483" spans="1:15" x14ac:dyDescent="0.2">
      <c r="A483" s="163"/>
      <c r="B483" s="177"/>
      <c r="H483" s="177"/>
      <c r="L483" s="165"/>
      <c r="O483" s="80"/>
    </row>
    <row r="484" spans="1:15" x14ac:dyDescent="0.2">
      <c r="A484" s="163"/>
      <c r="B484" s="177"/>
      <c r="H484" s="177"/>
      <c r="L484" s="165"/>
      <c r="O484" s="80"/>
    </row>
    <row r="485" spans="1:15" x14ac:dyDescent="0.2">
      <c r="A485" s="163"/>
      <c r="B485" s="177"/>
      <c r="H485" s="177"/>
      <c r="L485" s="165"/>
      <c r="O485" s="80"/>
    </row>
    <row r="486" spans="1:15" x14ac:dyDescent="0.2">
      <c r="A486" s="163"/>
      <c r="B486" s="177"/>
      <c r="H486" s="177"/>
      <c r="L486" s="165"/>
      <c r="O486" s="80"/>
    </row>
    <row r="487" spans="1:15" x14ac:dyDescent="0.2">
      <c r="A487" s="163"/>
      <c r="B487" s="177"/>
      <c r="H487" s="177"/>
      <c r="L487" s="165"/>
      <c r="O487" s="80"/>
    </row>
    <row r="488" spans="1:15" x14ac:dyDescent="0.2">
      <c r="A488" s="163"/>
      <c r="B488" s="177"/>
      <c r="H488" s="177"/>
      <c r="L488" s="165"/>
      <c r="O488" s="80"/>
    </row>
    <row r="489" spans="1:15" x14ac:dyDescent="0.2">
      <c r="A489" s="163"/>
      <c r="B489" s="177"/>
      <c r="H489" s="177"/>
      <c r="L489" s="165"/>
      <c r="O489" s="80"/>
    </row>
    <row r="490" spans="1:15" x14ac:dyDescent="0.2">
      <c r="A490" s="163"/>
      <c r="B490" s="177"/>
      <c r="H490" s="177"/>
      <c r="L490" s="165"/>
      <c r="O490" s="80"/>
    </row>
    <row r="491" spans="1:15" x14ac:dyDescent="0.2">
      <c r="A491" s="163"/>
      <c r="B491" s="177"/>
      <c r="H491" s="177"/>
      <c r="L491" s="165"/>
      <c r="O491" s="80"/>
    </row>
    <row r="492" spans="1:15" x14ac:dyDescent="0.2">
      <c r="A492" s="163"/>
      <c r="B492" s="177"/>
      <c r="H492" s="177"/>
      <c r="L492" s="165"/>
      <c r="O492" s="80"/>
    </row>
    <row r="493" spans="1:15" x14ac:dyDescent="0.2">
      <c r="A493" s="163"/>
      <c r="B493" s="177"/>
      <c r="H493" s="177"/>
      <c r="L493" s="165"/>
      <c r="O493" s="80"/>
    </row>
    <row r="494" spans="1:15" x14ac:dyDescent="0.2">
      <c r="A494" s="163"/>
      <c r="B494" s="177"/>
      <c r="H494" s="177"/>
      <c r="L494" s="165"/>
      <c r="O494" s="80"/>
    </row>
    <row r="495" spans="1:15" x14ac:dyDescent="0.2">
      <c r="A495" s="163"/>
      <c r="B495" s="177"/>
      <c r="H495" s="177"/>
      <c r="L495" s="165"/>
      <c r="O495" s="80"/>
    </row>
    <row r="496" spans="1:15" x14ac:dyDescent="0.2">
      <c r="A496" s="163"/>
      <c r="B496" s="177"/>
      <c r="H496" s="177"/>
      <c r="L496" s="165"/>
      <c r="O496" s="80"/>
    </row>
    <row r="497" spans="1:15" x14ac:dyDescent="0.2">
      <c r="A497" s="163"/>
      <c r="B497" s="177"/>
      <c r="H497" s="177"/>
      <c r="L497" s="165"/>
      <c r="O497" s="80"/>
    </row>
    <row r="498" spans="1:15" x14ac:dyDescent="0.2">
      <c r="A498" s="163"/>
      <c r="B498" s="177"/>
      <c r="H498" s="177"/>
      <c r="L498" s="165"/>
      <c r="O498" s="80"/>
    </row>
    <row r="499" spans="1:15" x14ac:dyDescent="0.2">
      <c r="A499" s="163"/>
      <c r="B499" s="177"/>
      <c r="H499" s="177"/>
      <c r="L499" s="165"/>
      <c r="O499" s="80"/>
    </row>
    <row r="500" spans="1:15" x14ac:dyDescent="0.2">
      <c r="A500" s="163"/>
      <c r="B500" s="177"/>
      <c r="H500" s="177"/>
      <c r="L500" s="165"/>
      <c r="O500" s="80"/>
    </row>
    <row r="501" spans="1:15" x14ac:dyDescent="0.2">
      <c r="A501" s="163"/>
      <c r="B501" s="177"/>
      <c r="H501" s="177"/>
      <c r="L501" s="165"/>
      <c r="O501" s="80"/>
    </row>
    <row r="502" spans="1:15" x14ac:dyDescent="0.2">
      <c r="A502" s="163"/>
      <c r="B502" s="177"/>
      <c r="H502" s="177"/>
      <c r="L502" s="165"/>
      <c r="O502" s="80"/>
    </row>
    <row r="503" spans="1:15" x14ac:dyDescent="0.2">
      <c r="A503" s="163"/>
      <c r="B503" s="177"/>
      <c r="H503" s="177"/>
      <c r="L503" s="165"/>
      <c r="O503" s="80"/>
    </row>
    <row r="504" spans="1:15" x14ac:dyDescent="0.2">
      <c r="A504" s="163"/>
      <c r="B504" s="177"/>
      <c r="H504" s="177"/>
      <c r="L504" s="165"/>
      <c r="O504" s="80"/>
    </row>
    <row r="505" spans="1:15" x14ac:dyDescent="0.2">
      <c r="A505" s="163"/>
      <c r="B505" s="177"/>
      <c r="H505" s="177"/>
      <c r="L505" s="165"/>
      <c r="O505" s="80"/>
    </row>
    <row r="506" spans="1:15" x14ac:dyDescent="0.2">
      <c r="A506" s="163"/>
      <c r="B506" s="177"/>
      <c r="H506" s="177"/>
      <c r="L506" s="165"/>
      <c r="O506" s="80"/>
    </row>
    <row r="507" spans="1:15" x14ac:dyDescent="0.2">
      <c r="A507" s="163"/>
      <c r="B507" s="177"/>
      <c r="H507" s="177"/>
      <c r="L507" s="165"/>
      <c r="O507" s="80"/>
    </row>
    <row r="508" spans="1:15" x14ac:dyDescent="0.2">
      <c r="A508" s="163"/>
      <c r="B508" s="177"/>
      <c r="H508" s="177"/>
      <c r="L508" s="165"/>
      <c r="O508" s="80"/>
    </row>
    <row r="509" spans="1:15" x14ac:dyDescent="0.2">
      <c r="A509" s="163"/>
      <c r="B509" s="177"/>
      <c r="H509" s="177"/>
      <c r="L509" s="165"/>
      <c r="O509" s="80"/>
    </row>
    <row r="510" spans="1:15" x14ac:dyDescent="0.2">
      <c r="A510" s="163"/>
      <c r="B510" s="177"/>
      <c r="H510" s="177"/>
      <c r="L510" s="165"/>
      <c r="O510" s="80"/>
    </row>
    <row r="511" spans="1:15" x14ac:dyDescent="0.2">
      <c r="A511" s="163"/>
      <c r="B511" s="177"/>
      <c r="H511" s="177"/>
      <c r="L511" s="165"/>
      <c r="O511" s="80"/>
    </row>
    <row r="512" spans="1:15" x14ac:dyDescent="0.2">
      <c r="A512" s="163"/>
      <c r="B512" s="177"/>
      <c r="H512" s="177"/>
      <c r="L512" s="165"/>
      <c r="O512" s="80"/>
    </row>
    <row r="513" spans="1:15" x14ac:dyDescent="0.2">
      <c r="A513" s="163"/>
      <c r="B513" s="177"/>
      <c r="H513" s="177"/>
      <c r="L513" s="165"/>
      <c r="O513" s="80"/>
    </row>
    <row r="514" spans="1:15" x14ac:dyDescent="0.2">
      <c r="A514" s="163"/>
      <c r="B514" s="177"/>
      <c r="H514" s="177"/>
      <c r="L514" s="165"/>
      <c r="O514" s="80"/>
    </row>
    <row r="515" spans="1:15" x14ac:dyDescent="0.2">
      <c r="A515" s="163"/>
      <c r="B515" s="177"/>
      <c r="H515" s="177"/>
      <c r="L515" s="165"/>
      <c r="O515" s="80"/>
    </row>
    <row r="516" spans="1:15" x14ac:dyDescent="0.2">
      <c r="A516" s="163"/>
      <c r="B516" s="177"/>
      <c r="H516" s="177"/>
      <c r="L516" s="165"/>
      <c r="O516" s="80"/>
    </row>
    <row r="517" spans="1:15" x14ac:dyDescent="0.2">
      <c r="A517" s="163"/>
      <c r="B517" s="177"/>
      <c r="H517" s="177"/>
      <c r="L517" s="165"/>
      <c r="O517" s="80"/>
    </row>
    <row r="518" spans="1:15" x14ac:dyDescent="0.2">
      <c r="A518" s="163"/>
      <c r="B518" s="177"/>
      <c r="H518" s="177"/>
      <c r="L518" s="165"/>
      <c r="O518" s="80"/>
    </row>
    <row r="519" spans="1:15" x14ac:dyDescent="0.2">
      <c r="A519" s="163"/>
      <c r="B519" s="177"/>
      <c r="H519" s="177"/>
      <c r="L519" s="165"/>
      <c r="O519" s="80"/>
    </row>
    <row r="520" spans="1:15" x14ac:dyDescent="0.2">
      <c r="A520" s="163"/>
      <c r="B520" s="177"/>
      <c r="H520" s="177"/>
      <c r="L520" s="165"/>
      <c r="O520" s="80"/>
    </row>
    <row r="521" spans="1:15" x14ac:dyDescent="0.2">
      <c r="A521" s="163"/>
      <c r="B521" s="177"/>
      <c r="H521" s="177"/>
      <c r="L521" s="165"/>
      <c r="O521" s="80"/>
    </row>
    <row r="522" spans="1:15" x14ac:dyDescent="0.2">
      <c r="A522" s="163"/>
      <c r="B522" s="177"/>
      <c r="H522" s="177"/>
      <c r="L522" s="165"/>
      <c r="O522" s="80"/>
    </row>
    <row r="523" spans="1:15" x14ac:dyDescent="0.2">
      <c r="A523" s="163"/>
      <c r="B523" s="177"/>
      <c r="H523" s="177"/>
      <c r="L523" s="165"/>
      <c r="O523" s="80"/>
    </row>
    <row r="524" spans="1:15" x14ac:dyDescent="0.2">
      <c r="A524" s="163"/>
      <c r="B524" s="177"/>
      <c r="H524" s="177"/>
      <c r="L524" s="165"/>
      <c r="O524" s="80"/>
    </row>
    <row r="525" spans="1:15" x14ac:dyDescent="0.2">
      <c r="A525" s="163"/>
      <c r="B525" s="177"/>
      <c r="H525" s="177"/>
      <c r="L525" s="165"/>
      <c r="O525" s="80"/>
    </row>
    <row r="526" spans="1:15" x14ac:dyDescent="0.2">
      <c r="A526" s="163"/>
      <c r="B526" s="177"/>
      <c r="H526" s="177"/>
      <c r="L526" s="165"/>
      <c r="O526" s="80"/>
    </row>
    <row r="527" spans="1:15" x14ac:dyDescent="0.2">
      <c r="A527" s="163"/>
      <c r="B527" s="177"/>
      <c r="H527" s="177"/>
      <c r="L527" s="165"/>
      <c r="O527" s="80"/>
    </row>
    <row r="528" spans="1:15" x14ac:dyDescent="0.2">
      <c r="A528" s="163"/>
      <c r="B528" s="177"/>
      <c r="H528" s="177"/>
      <c r="L528" s="165"/>
      <c r="O528" s="80"/>
    </row>
    <row r="529" spans="1:15" x14ac:dyDescent="0.2">
      <c r="A529" s="163"/>
      <c r="B529" s="177"/>
      <c r="H529" s="177"/>
      <c r="L529" s="165"/>
      <c r="O529" s="80"/>
    </row>
    <row r="530" spans="1:15" x14ac:dyDescent="0.2">
      <c r="A530" s="163"/>
      <c r="B530" s="177"/>
      <c r="H530" s="177"/>
      <c r="L530" s="165"/>
      <c r="O530" s="80"/>
    </row>
    <row r="531" spans="1:15" x14ac:dyDescent="0.2">
      <c r="A531" s="163"/>
      <c r="B531" s="177"/>
      <c r="H531" s="177"/>
      <c r="L531" s="165"/>
      <c r="O531" s="80"/>
    </row>
    <row r="532" spans="1:15" x14ac:dyDescent="0.2">
      <c r="A532" s="163"/>
      <c r="B532" s="177"/>
      <c r="H532" s="177"/>
      <c r="L532" s="165"/>
      <c r="O532" s="80"/>
    </row>
    <row r="533" spans="1:15" x14ac:dyDescent="0.2">
      <c r="A533" s="163"/>
      <c r="B533" s="177"/>
      <c r="H533" s="177"/>
      <c r="L533" s="165"/>
      <c r="O533" s="80"/>
    </row>
    <row r="534" spans="1:15" x14ac:dyDescent="0.2">
      <c r="A534" s="163"/>
      <c r="B534" s="177"/>
      <c r="H534" s="177"/>
      <c r="L534" s="165"/>
      <c r="O534" s="80"/>
    </row>
    <row r="535" spans="1:15" x14ac:dyDescent="0.2">
      <c r="A535" s="163"/>
      <c r="B535" s="177"/>
      <c r="H535" s="177"/>
      <c r="L535" s="165"/>
      <c r="O535" s="80"/>
    </row>
    <row r="536" spans="1:15" x14ac:dyDescent="0.2">
      <c r="A536" s="163"/>
      <c r="B536" s="177"/>
      <c r="H536" s="177"/>
      <c r="L536" s="165"/>
      <c r="O536" s="80"/>
    </row>
    <row r="537" spans="1:15" x14ac:dyDescent="0.2">
      <c r="A537" s="163"/>
      <c r="B537" s="177"/>
      <c r="H537" s="177"/>
      <c r="L537" s="165"/>
      <c r="O537" s="80"/>
    </row>
    <row r="538" spans="1:15" x14ac:dyDescent="0.2">
      <c r="A538" s="163"/>
      <c r="B538" s="177"/>
      <c r="H538" s="177"/>
      <c r="L538" s="165"/>
      <c r="O538" s="80"/>
    </row>
    <row r="539" spans="1:15" x14ac:dyDescent="0.2">
      <c r="A539" s="163"/>
      <c r="B539" s="177"/>
      <c r="H539" s="177"/>
      <c r="L539" s="165"/>
      <c r="O539" s="80"/>
    </row>
    <row r="540" spans="1:15" x14ac:dyDescent="0.2">
      <c r="A540" s="163"/>
      <c r="B540" s="177"/>
      <c r="H540" s="177"/>
      <c r="L540" s="165"/>
      <c r="O540" s="80"/>
    </row>
    <row r="541" spans="1:15" x14ac:dyDescent="0.2">
      <c r="A541" s="163"/>
      <c r="B541" s="177"/>
      <c r="H541" s="177"/>
      <c r="L541" s="165"/>
      <c r="O541" s="80"/>
    </row>
    <row r="542" spans="1:15" x14ac:dyDescent="0.2">
      <c r="A542" s="163"/>
      <c r="B542" s="177"/>
      <c r="H542" s="177"/>
      <c r="L542" s="165"/>
      <c r="O542" s="80"/>
    </row>
    <row r="543" spans="1:15" x14ac:dyDescent="0.2">
      <c r="A543" s="163"/>
      <c r="B543" s="177"/>
      <c r="H543" s="177"/>
      <c r="L543" s="165"/>
      <c r="O543" s="80"/>
    </row>
    <row r="544" spans="1:15" x14ac:dyDescent="0.2">
      <c r="A544" s="163"/>
      <c r="B544" s="177"/>
      <c r="H544" s="177"/>
      <c r="L544" s="165"/>
      <c r="O544" s="80"/>
    </row>
    <row r="545" spans="1:15" x14ac:dyDescent="0.2">
      <c r="A545" s="163"/>
      <c r="B545" s="177"/>
      <c r="H545" s="177"/>
      <c r="L545" s="165"/>
      <c r="O545" s="80"/>
    </row>
    <row r="546" spans="1:15" x14ac:dyDescent="0.2">
      <c r="A546" s="163"/>
      <c r="B546" s="177"/>
      <c r="H546" s="177"/>
      <c r="L546" s="165"/>
      <c r="O546" s="80"/>
    </row>
    <row r="547" spans="1:15" x14ac:dyDescent="0.2">
      <c r="A547" s="163"/>
      <c r="B547" s="177"/>
      <c r="H547" s="177"/>
      <c r="L547" s="165"/>
      <c r="O547" s="80"/>
    </row>
    <row r="548" spans="1:15" x14ac:dyDescent="0.2">
      <c r="A548" s="163"/>
      <c r="B548" s="177"/>
      <c r="H548" s="177"/>
      <c r="L548" s="165"/>
      <c r="O548" s="80"/>
    </row>
    <row r="549" spans="1:15" x14ac:dyDescent="0.2">
      <c r="A549" s="163"/>
      <c r="B549" s="177"/>
      <c r="H549" s="177"/>
      <c r="L549" s="165"/>
      <c r="O549" s="80"/>
    </row>
    <row r="550" spans="1:15" x14ac:dyDescent="0.2">
      <c r="A550" s="163"/>
      <c r="B550" s="177"/>
      <c r="H550" s="177"/>
      <c r="L550" s="165"/>
      <c r="O550" s="80"/>
    </row>
    <row r="551" spans="1:15" x14ac:dyDescent="0.2">
      <c r="A551" s="163"/>
      <c r="B551" s="177"/>
      <c r="H551" s="177"/>
      <c r="L551" s="165"/>
      <c r="O551" s="80"/>
    </row>
    <row r="552" spans="1:15" x14ac:dyDescent="0.2">
      <c r="A552" s="163"/>
      <c r="B552" s="177"/>
      <c r="H552" s="177"/>
      <c r="L552" s="165"/>
      <c r="O552" s="80"/>
    </row>
    <row r="553" spans="1:15" x14ac:dyDescent="0.2">
      <c r="A553" s="163"/>
      <c r="B553" s="177"/>
      <c r="H553" s="177"/>
      <c r="L553" s="165"/>
      <c r="O553" s="80"/>
    </row>
    <row r="554" spans="1:15" x14ac:dyDescent="0.2">
      <c r="A554" s="163"/>
      <c r="B554" s="177"/>
      <c r="H554" s="177"/>
      <c r="L554" s="165"/>
      <c r="O554" s="80"/>
    </row>
    <row r="555" spans="1:15" x14ac:dyDescent="0.2">
      <c r="A555" s="163"/>
      <c r="B555" s="177"/>
      <c r="H555" s="177"/>
      <c r="L555" s="165"/>
      <c r="O555" s="80"/>
    </row>
    <row r="556" spans="1:15" x14ac:dyDescent="0.2">
      <c r="A556" s="163"/>
      <c r="B556" s="177"/>
      <c r="H556" s="177"/>
      <c r="L556" s="165"/>
      <c r="O556" s="80"/>
    </row>
    <row r="557" spans="1:15" x14ac:dyDescent="0.2">
      <c r="A557" s="163"/>
      <c r="B557" s="177"/>
      <c r="H557" s="177"/>
      <c r="L557" s="165"/>
      <c r="O557" s="80"/>
    </row>
    <row r="558" spans="1:15" x14ac:dyDescent="0.2">
      <c r="A558" s="163"/>
      <c r="B558" s="177"/>
      <c r="H558" s="177"/>
      <c r="L558" s="165"/>
      <c r="O558" s="80"/>
    </row>
    <row r="559" spans="1:15" x14ac:dyDescent="0.2">
      <c r="A559" s="163"/>
      <c r="B559" s="177"/>
      <c r="H559" s="177"/>
      <c r="L559" s="165"/>
      <c r="O559" s="80"/>
    </row>
    <row r="560" spans="1:15" x14ac:dyDescent="0.2">
      <c r="A560" s="163"/>
      <c r="B560" s="177"/>
      <c r="H560" s="177"/>
      <c r="L560" s="165"/>
      <c r="O560" s="80"/>
    </row>
    <row r="561" spans="1:15" x14ac:dyDescent="0.2">
      <c r="A561" s="163"/>
      <c r="B561" s="177"/>
      <c r="H561" s="177"/>
      <c r="L561" s="165"/>
      <c r="O561" s="80"/>
    </row>
    <row r="562" spans="1:15" x14ac:dyDescent="0.2">
      <c r="A562" s="163"/>
      <c r="B562" s="177"/>
      <c r="H562" s="177"/>
      <c r="L562" s="165"/>
      <c r="O562" s="80"/>
    </row>
    <row r="563" spans="1:15" x14ac:dyDescent="0.2">
      <c r="A563" s="163"/>
      <c r="B563" s="177"/>
      <c r="H563" s="177"/>
      <c r="L563" s="165"/>
      <c r="O563" s="80"/>
    </row>
    <row r="564" spans="1:15" x14ac:dyDescent="0.2">
      <c r="A564" s="163"/>
      <c r="B564" s="177"/>
      <c r="H564" s="177"/>
      <c r="L564" s="165"/>
      <c r="O564" s="80"/>
    </row>
    <row r="565" spans="1:15" x14ac:dyDescent="0.2">
      <c r="A565" s="163"/>
      <c r="B565" s="177"/>
      <c r="H565" s="177"/>
      <c r="L565" s="165"/>
      <c r="O565" s="80"/>
    </row>
    <row r="566" spans="1:15" x14ac:dyDescent="0.2">
      <c r="A566" s="163"/>
      <c r="B566" s="177"/>
      <c r="H566" s="177"/>
      <c r="L566" s="165"/>
      <c r="O566" s="80"/>
    </row>
    <row r="567" spans="1:15" x14ac:dyDescent="0.2">
      <c r="A567" s="163"/>
      <c r="B567" s="177"/>
      <c r="H567" s="177"/>
      <c r="L567" s="165"/>
      <c r="O567" s="80"/>
    </row>
    <row r="568" spans="1:15" x14ac:dyDescent="0.2">
      <c r="A568" s="163"/>
      <c r="B568" s="177"/>
      <c r="H568" s="177"/>
      <c r="L568" s="165"/>
      <c r="O568" s="80"/>
    </row>
    <row r="569" spans="1:15" x14ac:dyDescent="0.2">
      <c r="A569" s="163"/>
      <c r="B569" s="177"/>
      <c r="H569" s="177"/>
      <c r="L569" s="165"/>
      <c r="O569" s="80"/>
    </row>
    <row r="570" spans="1:15" x14ac:dyDescent="0.2">
      <c r="A570" s="163"/>
      <c r="B570" s="177"/>
      <c r="H570" s="177"/>
      <c r="L570" s="165"/>
      <c r="O570" s="80"/>
    </row>
    <row r="571" spans="1:15" x14ac:dyDescent="0.2">
      <c r="A571" s="163"/>
      <c r="B571" s="177"/>
      <c r="H571" s="177"/>
      <c r="L571" s="165"/>
      <c r="O571" s="80"/>
    </row>
    <row r="572" spans="1:15" x14ac:dyDescent="0.2">
      <c r="A572" s="163"/>
      <c r="B572" s="177"/>
      <c r="H572" s="177"/>
      <c r="L572" s="165"/>
      <c r="O572" s="80"/>
    </row>
    <row r="573" spans="1:15" x14ac:dyDescent="0.2">
      <c r="A573" s="163"/>
      <c r="B573" s="177"/>
      <c r="H573" s="177"/>
      <c r="L573" s="165"/>
      <c r="O573" s="80"/>
    </row>
    <row r="574" spans="1:15" x14ac:dyDescent="0.2">
      <c r="A574" s="163"/>
      <c r="B574" s="177"/>
      <c r="H574" s="177"/>
      <c r="L574" s="165"/>
      <c r="O574" s="80"/>
    </row>
    <row r="575" spans="1:15" x14ac:dyDescent="0.2">
      <c r="A575" s="163"/>
      <c r="B575" s="177"/>
      <c r="H575" s="177"/>
      <c r="L575" s="165"/>
      <c r="O575" s="80"/>
    </row>
    <row r="576" spans="1:15" x14ac:dyDescent="0.2">
      <c r="A576" s="163"/>
      <c r="B576" s="177"/>
      <c r="H576" s="177"/>
      <c r="L576" s="165"/>
      <c r="O576" s="80"/>
    </row>
    <row r="577" spans="1:15" x14ac:dyDescent="0.2">
      <c r="A577" s="163"/>
      <c r="B577" s="177"/>
      <c r="H577" s="177"/>
      <c r="L577" s="165"/>
      <c r="O577" s="80"/>
    </row>
    <row r="578" spans="1:15" x14ac:dyDescent="0.2">
      <c r="A578" s="163"/>
      <c r="B578" s="177"/>
      <c r="H578" s="177"/>
      <c r="L578" s="165"/>
      <c r="O578" s="80"/>
    </row>
    <row r="579" spans="1:15" x14ac:dyDescent="0.2">
      <c r="A579" s="163"/>
      <c r="B579" s="177"/>
      <c r="H579" s="177"/>
      <c r="L579" s="165"/>
      <c r="O579" s="80"/>
    </row>
    <row r="580" spans="1:15" x14ac:dyDescent="0.2">
      <c r="A580" s="163"/>
      <c r="B580" s="177"/>
      <c r="H580" s="177"/>
      <c r="L580" s="165"/>
      <c r="O580" s="80"/>
    </row>
    <row r="581" spans="1:15" x14ac:dyDescent="0.2">
      <c r="A581" s="163"/>
      <c r="B581" s="177"/>
      <c r="H581" s="177"/>
      <c r="L581" s="165"/>
      <c r="O581" s="80"/>
    </row>
    <row r="582" spans="1:15" x14ac:dyDescent="0.2">
      <c r="A582" s="163"/>
      <c r="B582" s="177"/>
      <c r="H582" s="177"/>
      <c r="L582" s="165"/>
      <c r="O582" s="80"/>
    </row>
    <row r="583" spans="1:15" x14ac:dyDescent="0.2">
      <c r="A583" s="163"/>
      <c r="B583" s="177"/>
      <c r="H583" s="177"/>
      <c r="L583" s="165"/>
      <c r="O583" s="80"/>
    </row>
    <row r="584" spans="1:15" x14ac:dyDescent="0.2">
      <c r="A584" s="163"/>
      <c r="B584" s="177"/>
      <c r="H584" s="177"/>
      <c r="L584" s="165"/>
      <c r="O584" s="80"/>
    </row>
    <row r="585" spans="1:15" x14ac:dyDescent="0.2">
      <c r="A585" s="163"/>
      <c r="B585" s="177"/>
      <c r="H585" s="177"/>
      <c r="L585" s="165"/>
      <c r="O585" s="80"/>
    </row>
    <row r="586" spans="1:15" x14ac:dyDescent="0.2">
      <c r="A586" s="163"/>
      <c r="B586" s="177"/>
      <c r="H586" s="177"/>
      <c r="L586" s="165"/>
      <c r="O586" s="80"/>
    </row>
    <row r="587" spans="1:15" x14ac:dyDescent="0.2">
      <c r="A587" s="163"/>
      <c r="B587" s="177"/>
      <c r="H587" s="177"/>
      <c r="L587" s="165"/>
      <c r="O587" s="80"/>
    </row>
    <row r="588" spans="1:15" x14ac:dyDescent="0.2">
      <c r="A588" s="163"/>
      <c r="B588" s="177"/>
      <c r="H588" s="177"/>
      <c r="L588" s="165"/>
      <c r="O588" s="80"/>
    </row>
    <row r="589" spans="1:15" x14ac:dyDescent="0.2">
      <c r="A589" s="163"/>
      <c r="B589" s="177"/>
      <c r="H589" s="177"/>
      <c r="L589" s="165"/>
      <c r="O589" s="80"/>
    </row>
    <row r="590" spans="1:15" x14ac:dyDescent="0.2">
      <c r="A590" s="163"/>
      <c r="B590" s="177"/>
      <c r="H590" s="177"/>
      <c r="L590" s="165"/>
      <c r="O590" s="80"/>
    </row>
    <row r="591" spans="1:15" x14ac:dyDescent="0.2">
      <c r="A591" s="163"/>
      <c r="B591" s="177"/>
      <c r="H591" s="177"/>
      <c r="L591" s="165"/>
      <c r="O591" s="80"/>
    </row>
    <row r="592" spans="1:15" x14ac:dyDescent="0.2">
      <c r="A592" s="163"/>
      <c r="B592" s="177"/>
      <c r="H592" s="177"/>
      <c r="L592" s="165"/>
      <c r="O592" s="80"/>
    </row>
    <row r="593" spans="1:15" x14ac:dyDescent="0.2">
      <c r="A593" s="163"/>
      <c r="B593" s="177"/>
      <c r="H593" s="177"/>
      <c r="L593" s="165"/>
      <c r="O593" s="80"/>
    </row>
    <row r="594" spans="1:15" x14ac:dyDescent="0.2">
      <c r="A594" s="163"/>
      <c r="B594" s="177"/>
      <c r="H594" s="177"/>
      <c r="L594" s="165"/>
      <c r="O594" s="80"/>
    </row>
    <row r="595" spans="1:15" x14ac:dyDescent="0.2">
      <c r="A595" s="163"/>
      <c r="B595" s="177"/>
      <c r="H595" s="177"/>
      <c r="L595" s="165"/>
      <c r="O595" s="80"/>
    </row>
    <row r="596" spans="1:15" x14ac:dyDescent="0.2">
      <c r="A596" s="163"/>
      <c r="B596" s="177"/>
      <c r="H596" s="177"/>
      <c r="L596" s="165"/>
      <c r="O596" s="80"/>
    </row>
    <row r="597" spans="1:15" x14ac:dyDescent="0.2">
      <c r="A597" s="163"/>
      <c r="B597" s="177"/>
      <c r="H597" s="177"/>
      <c r="L597" s="165"/>
      <c r="O597" s="80"/>
    </row>
    <row r="598" spans="1:15" x14ac:dyDescent="0.2">
      <c r="A598" s="163"/>
      <c r="B598" s="177"/>
      <c r="H598" s="177"/>
      <c r="L598" s="165"/>
      <c r="O598" s="80"/>
    </row>
    <row r="599" spans="1:15" x14ac:dyDescent="0.2">
      <c r="A599" s="163"/>
      <c r="B599" s="177"/>
      <c r="H599" s="177"/>
      <c r="L599" s="165"/>
      <c r="O599" s="80"/>
    </row>
    <row r="600" spans="1:15" x14ac:dyDescent="0.2">
      <c r="A600" s="163"/>
      <c r="B600" s="177"/>
      <c r="H600" s="177"/>
      <c r="L600" s="165"/>
      <c r="O600" s="80"/>
    </row>
    <row r="601" spans="1:15" x14ac:dyDescent="0.2">
      <c r="A601" s="163"/>
      <c r="B601" s="177"/>
      <c r="H601" s="177"/>
      <c r="L601" s="165"/>
      <c r="O601" s="80"/>
    </row>
    <row r="602" spans="1:15" x14ac:dyDescent="0.2">
      <c r="A602" s="163"/>
      <c r="B602" s="177"/>
      <c r="H602" s="177"/>
      <c r="L602" s="165"/>
      <c r="O602" s="80"/>
    </row>
    <row r="603" spans="1:15" x14ac:dyDescent="0.2">
      <c r="A603" s="163"/>
      <c r="B603" s="177"/>
      <c r="H603" s="177"/>
      <c r="L603" s="165"/>
      <c r="O603" s="80"/>
    </row>
    <row r="604" spans="1:15" x14ac:dyDescent="0.2">
      <c r="A604" s="163"/>
      <c r="B604" s="177"/>
      <c r="H604" s="177"/>
      <c r="L604" s="165"/>
      <c r="O604" s="80"/>
    </row>
    <row r="605" spans="1:15" x14ac:dyDescent="0.2">
      <c r="A605" s="163"/>
      <c r="B605" s="177"/>
      <c r="H605" s="177"/>
      <c r="L605" s="165"/>
      <c r="O605" s="80"/>
    </row>
    <row r="606" spans="1:15" x14ac:dyDescent="0.2">
      <c r="A606" s="163"/>
      <c r="B606" s="177"/>
      <c r="H606" s="177"/>
      <c r="L606" s="165"/>
      <c r="O606" s="80"/>
    </row>
    <row r="607" spans="1:15" x14ac:dyDescent="0.2">
      <c r="A607" s="163"/>
      <c r="B607" s="177"/>
      <c r="H607" s="177"/>
      <c r="L607" s="165"/>
      <c r="O607" s="80"/>
    </row>
    <row r="608" spans="1:15" x14ac:dyDescent="0.2">
      <c r="A608" s="163"/>
      <c r="B608" s="177"/>
      <c r="H608" s="177"/>
      <c r="L608" s="165"/>
      <c r="O608" s="80"/>
    </row>
    <row r="609" spans="1:15" x14ac:dyDescent="0.2">
      <c r="A609" s="163"/>
      <c r="B609" s="177"/>
      <c r="H609" s="177"/>
      <c r="L609" s="165"/>
      <c r="O609" s="80"/>
    </row>
    <row r="610" spans="1:15" x14ac:dyDescent="0.2">
      <c r="A610" s="163"/>
      <c r="B610" s="177"/>
      <c r="H610" s="177"/>
      <c r="L610" s="165"/>
      <c r="O610" s="80"/>
    </row>
    <row r="611" spans="1:15" x14ac:dyDescent="0.2">
      <c r="A611" s="163"/>
      <c r="B611" s="177"/>
      <c r="H611" s="177"/>
      <c r="L611" s="165"/>
      <c r="O611" s="80"/>
    </row>
    <row r="612" spans="1:15" x14ac:dyDescent="0.2">
      <c r="A612" s="163"/>
      <c r="B612" s="177"/>
      <c r="H612" s="177"/>
      <c r="L612" s="165"/>
      <c r="O612" s="80"/>
    </row>
    <row r="613" spans="1:15" x14ac:dyDescent="0.2">
      <c r="A613" s="163"/>
      <c r="B613" s="177"/>
      <c r="H613" s="177"/>
      <c r="L613" s="165"/>
      <c r="O613" s="80"/>
    </row>
    <row r="614" spans="1:15" x14ac:dyDescent="0.2">
      <c r="A614" s="163"/>
      <c r="B614" s="177"/>
      <c r="H614" s="177"/>
      <c r="L614" s="165"/>
      <c r="O614" s="80"/>
    </row>
    <row r="615" spans="1:15" x14ac:dyDescent="0.2">
      <c r="A615" s="163"/>
      <c r="B615" s="177"/>
      <c r="H615" s="177"/>
      <c r="L615" s="165"/>
      <c r="O615" s="80"/>
    </row>
    <row r="616" spans="1:15" x14ac:dyDescent="0.2">
      <c r="A616" s="163"/>
      <c r="B616" s="177"/>
      <c r="H616" s="177"/>
      <c r="L616" s="165"/>
      <c r="O616" s="80"/>
    </row>
    <row r="617" spans="1:15" x14ac:dyDescent="0.2">
      <c r="A617" s="163"/>
      <c r="B617" s="177"/>
      <c r="H617" s="177"/>
      <c r="L617" s="165"/>
      <c r="O617" s="80"/>
    </row>
    <row r="618" spans="1:15" x14ac:dyDescent="0.2">
      <c r="A618" s="163"/>
      <c r="B618" s="177"/>
      <c r="H618" s="177"/>
      <c r="L618" s="165"/>
      <c r="O618" s="80"/>
    </row>
    <row r="619" spans="1:15" x14ac:dyDescent="0.2">
      <c r="A619" s="163"/>
      <c r="B619" s="177"/>
      <c r="H619" s="177"/>
      <c r="L619" s="165"/>
      <c r="O619" s="80"/>
    </row>
    <row r="620" spans="1:15" x14ac:dyDescent="0.2">
      <c r="A620" s="163"/>
      <c r="B620" s="177"/>
      <c r="H620" s="177"/>
      <c r="L620" s="165"/>
      <c r="O620" s="80"/>
    </row>
    <row r="621" spans="1:15" x14ac:dyDescent="0.2">
      <c r="A621" s="163"/>
      <c r="B621" s="177"/>
      <c r="H621" s="177"/>
      <c r="L621" s="165"/>
      <c r="O621" s="80"/>
    </row>
    <row r="622" spans="1:15" x14ac:dyDescent="0.2">
      <c r="A622" s="163"/>
      <c r="B622" s="177"/>
      <c r="H622" s="177"/>
      <c r="L622" s="165"/>
      <c r="O622" s="80"/>
    </row>
    <row r="623" spans="1:15" x14ac:dyDescent="0.2">
      <c r="A623" s="163"/>
      <c r="B623" s="177"/>
      <c r="H623" s="177"/>
      <c r="L623" s="165"/>
      <c r="O623" s="80"/>
    </row>
    <row r="624" spans="1:15" x14ac:dyDescent="0.2">
      <c r="A624" s="163"/>
      <c r="B624" s="177"/>
      <c r="H624" s="177"/>
      <c r="L624" s="165"/>
      <c r="O624" s="80"/>
    </row>
    <row r="625" spans="1:15" x14ac:dyDescent="0.2">
      <c r="A625" s="163"/>
      <c r="B625" s="177"/>
      <c r="H625" s="177"/>
      <c r="L625" s="165"/>
      <c r="O625" s="80"/>
    </row>
    <row r="626" spans="1:15" x14ac:dyDescent="0.2">
      <c r="A626" s="163"/>
      <c r="B626" s="177"/>
      <c r="H626" s="177"/>
      <c r="L626" s="165"/>
      <c r="O626" s="80"/>
    </row>
    <row r="627" spans="1:15" x14ac:dyDescent="0.2">
      <c r="A627" s="163"/>
      <c r="B627" s="177"/>
      <c r="H627" s="177"/>
      <c r="L627" s="165"/>
      <c r="O627" s="80"/>
    </row>
    <row r="628" spans="1:15" x14ac:dyDescent="0.2">
      <c r="A628" s="163"/>
      <c r="B628" s="177"/>
      <c r="H628" s="177"/>
      <c r="L628" s="165"/>
      <c r="O628" s="80"/>
    </row>
    <row r="629" spans="1:15" x14ac:dyDescent="0.2">
      <c r="A629" s="163"/>
      <c r="B629" s="177"/>
      <c r="H629" s="177"/>
      <c r="L629" s="165"/>
      <c r="O629" s="80"/>
    </row>
    <row r="630" spans="1:15" x14ac:dyDescent="0.2">
      <c r="A630" s="163"/>
      <c r="B630" s="177"/>
      <c r="H630" s="177"/>
      <c r="L630" s="165"/>
      <c r="O630" s="80"/>
    </row>
    <row r="631" spans="1:15" x14ac:dyDescent="0.2">
      <c r="A631" s="163"/>
      <c r="B631" s="177"/>
      <c r="H631" s="177"/>
      <c r="L631" s="165"/>
      <c r="O631" s="80"/>
    </row>
    <row r="632" spans="1:15" x14ac:dyDescent="0.2">
      <c r="A632" s="163"/>
      <c r="B632" s="177"/>
      <c r="H632" s="177"/>
      <c r="L632" s="165"/>
      <c r="O632" s="80"/>
    </row>
    <row r="633" spans="1:15" x14ac:dyDescent="0.2">
      <c r="A633" s="163"/>
      <c r="B633" s="177"/>
      <c r="H633" s="177"/>
      <c r="L633" s="165"/>
      <c r="O633" s="80"/>
    </row>
    <row r="634" spans="1:15" x14ac:dyDescent="0.2">
      <c r="A634" s="163"/>
      <c r="B634" s="177"/>
      <c r="H634" s="177"/>
      <c r="L634" s="165"/>
      <c r="O634" s="80"/>
    </row>
    <row r="635" spans="1:15" x14ac:dyDescent="0.2">
      <c r="A635" s="163"/>
      <c r="B635" s="177"/>
      <c r="H635" s="177"/>
      <c r="L635" s="165"/>
      <c r="O635" s="80"/>
    </row>
    <row r="636" spans="1:15" x14ac:dyDescent="0.2">
      <c r="A636" s="163"/>
      <c r="B636" s="177"/>
      <c r="H636" s="177"/>
      <c r="L636" s="165"/>
      <c r="O636" s="80"/>
    </row>
    <row r="637" spans="1:15" x14ac:dyDescent="0.2">
      <c r="A637" s="163"/>
      <c r="B637" s="177"/>
      <c r="H637" s="177"/>
      <c r="L637" s="165"/>
      <c r="O637" s="80"/>
    </row>
    <row r="638" spans="1:15" x14ac:dyDescent="0.2">
      <c r="A638" s="163"/>
      <c r="B638" s="177"/>
      <c r="H638" s="177"/>
      <c r="L638" s="165"/>
      <c r="O638" s="80"/>
    </row>
    <row r="639" spans="1:15" x14ac:dyDescent="0.2">
      <c r="A639" s="163"/>
      <c r="B639" s="177"/>
      <c r="H639" s="177"/>
      <c r="L639" s="165"/>
      <c r="O639" s="80"/>
    </row>
    <row r="640" spans="1:15" x14ac:dyDescent="0.2">
      <c r="A640" s="163"/>
      <c r="B640" s="177"/>
      <c r="H640" s="177"/>
      <c r="L640" s="165"/>
      <c r="O640" s="80"/>
    </row>
    <row r="641" spans="1:15" x14ac:dyDescent="0.2">
      <c r="A641" s="163"/>
      <c r="B641" s="177"/>
      <c r="H641" s="177"/>
      <c r="L641" s="165"/>
      <c r="O641" s="80"/>
    </row>
    <row r="642" spans="1:15" x14ac:dyDescent="0.2">
      <c r="A642" s="163"/>
      <c r="B642" s="177"/>
      <c r="H642" s="177"/>
      <c r="L642" s="165"/>
      <c r="O642" s="80"/>
    </row>
    <row r="643" spans="1:15" x14ac:dyDescent="0.2">
      <c r="A643" s="163"/>
      <c r="B643" s="177"/>
      <c r="H643" s="177"/>
      <c r="L643" s="165"/>
      <c r="O643" s="80"/>
    </row>
    <row r="644" spans="1:15" x14ac:dyDescent="0.2">
      <c r="A644" s="163"/>
      <c r="B644" s="177"/>
      <c r="H644" s="177"/>
      <c r="L644" s="165"/>
      <c r="O644" s="80"/>
    </row>
    <row r="645" spans="1:15" x14ac:dyDescent="0.2">
      <c r="A645" s="163"/>
      <c r="B645" s="177"/>
      <c r="H645" s="177"/>
      <c r="L645" s="165"/>
      <c r="O645" s="80"/>
    </row>
    <row r="646" spans="1:15" x14ac:dyDescent="0.2">
      <c r="A646" s="163"/>
      <c r="B646" s="177"/>
      <c r="H646" s="177"/>
      <c r="L646" s="165"/>
      <c r="O646" s="80"/>
    </row>
    <row r="647" spans="1:15" x14ac:dyDescent="0.2">
      <c r="A647" s="163"/>
      <c r="B647" s="177"/>
      <c r="H647" s="177"/>
      <c r="L647" s="165"/>
      <c r="O647" s="80"/>
    </row>
    <row r="648" spans="1:15" x14ac:dyDescent="0.2">
      <c r="A648" s="163"/>
      <c r="B648" s="177"/>
      <c r="H648" s="177"/>
      <c r="L648" s="165"/>
      <c r="O648" s="80"/>
    </row>
    <row r="649" spans="1:15" x14ac:dyDescent="0.2">
      <c r="A649" s="163"/>
      <c r="B649" s="177"/>
      <c r="H649" s="177"/>
      <c r="L649" s="165"/>
      <c r="O649" s="80"/>
    </row>
    <row r="650" spans="1:15" x14ac:dyDescent="0.2">
      <c r="A650" s="163"/>
      <c r="B650" s="177"/>
      <c r="H650" s="177"/>
      <c r="L650" s="165"/>
      <c r="O650" s="80"/>
    </row>
    <row r="651" spans="1:15" x14ac:dyDescent="0.2">
      <c r="A651" s="163"/>
      <c r="B651" s="177"/>
      <c r="H651" s="177"/>
      <c r="L651" s="165"/>
      <c r="O651" s="80"/>
    </row>
    <row r="652" spans="1:15" x14ac:dyDescent="0.2">
      <c r="A652" s="163"/>
      <c r="B652" s="177"/>
      <c r="H652" s="177"/>
      <c r="L652" s="165"/>
      <c r="O652" s="80"/>
    </row>
    <row r="653" spans="1:15" x14ac:dyDescent="0.2">
      <c r="A653" s="163"/>
      <c r="B653" s="177"/>
      <c r="H653" s="177"/>
      <c r="L653" s="165"/>
      <c r="O653" s="80"/>
    </row>
    <row r="654" spans="1:15" x14ac:dyDescent="0.2">
      <c r="A654" s="163"/>
      <c r="B654" s="177"/>
      <c r="H654" s="177"/>
      <c r="L654" s="165"/>
      <c r="O654" s="80"/>
    </row>
    <row r="655" spans="1:15" x14ac:dyDescent="0.2">
      <c r="A655" s="163"/>
      <c r="B655" s="177"/>
      <c r="H655" s="177"/>
      <c r="L655" s="165"/>
      <c r="O655" s="80"/>
    </row>
    <row r="656" spans="1:15" x14ac:dyDescent="0.2">
      <c r="A656" s="163"/>
      <c r="B656" s="177"/>
      <c r="H656" s="177"/>
      <c r="L656" s="165"/>
      <c r="O656" s="80"/>
    </row>
    <row r="657" spans="1:15" x14ac:dyDescent="0.2">
      <c r="A657" s="163"/>
      <c r="B657" s="177"/>
      <c r="H657" s="177"/>
      <c r="L657" s="165"/>
      <c r="O657" s="80"/>
    </row>
    <row r="658" spans="1:15" x14ac:dyDescent="0.2">
      <c r="A658" s="163"/>
      <c r="B658" s="177"/>
      <c r="H658" s="177"/>
      <c r="L658" s="165"/>
      <c r="O658" s="80"/>
    </row>
    <row r="659" spans="1:15" x14ac:dyDescent="0.2">
      <c r="A659" s="163"/>
      <c r="B659" s="177"/>
      <c r="H659" s="177"/>
      <c r="L659" s="165"/>
      <c r="O659" s="80"/>
    </row>
    <row r="660" spans="1:15" x14ac:dyDescent="0.2">
      <c r="A660" s="163"/>
      <c r="B660" s="177"/>
      <c r="H660" s="177"/>
      <c r="L660" s="165"/>
      <c r="O660" s="80"/>
    </row>
    <row r="661" spans="1:15" x14ac:dyDescent="0.2">
      <c r="A661" s="163"/>
      <c r="B661" s="177"/>
      <c r="H661" s="177"/>
      <c r="L661" s="165"/>
      <c r="O661" s="80"/>
    </row>
    <row r="662" spans="1:15" x14ac:dyDescent="0.2">
      <c r="A662" s="163"/>
      <c r="B662" s="177"/>
      <c r="H662" s="177"/>
      <c r="L662" s="165"/>
      <c r="O662" s="80"/>
    </row>
    <row r="663" spans="1:15" x14ac:dyDescent="0.2">
      <c r="A663" s="163"/>
      <c r="B663" s="177"/>
      <c r="H663" s="177"/>
      <c r="L663" s="165"/>
      <c r="O663" s="80"/>
    </row>
    <row r="664" spans="1:15" x14ac:dyDescent="0.2">
      <c r="A664" s="163"/>
      <c r="B664" s="177"/>
      <c r="H664" s="177"/>
      <c r="L664" s="165"/>
      <c r="O664" s="80"/>
    </row>
    <row r="665" spans="1:15" x14ac:dyDescent="0.2">
      <c r="A665" s="163"/>
      <c r="B665" s="177"/>
      <c r="H665" s="177"/>
      <c r="L665" s="165"/>
      <c r="O665" s="80"/>
    </row>
    <row r="666" spans="1:15" x14ac:dyDescent="0.2">
      <c r="A666" s="163"/>
      <c r="B666" s="177"/>
      <c r="H666" s="177"/>
      <c r="L666" s="165"/>
      <c r="O666" s="80"/>
    </row>
    <row r="667" spans="1:15" x14ac:dyDescent="0.2">
      <c r="A667" s="163"/>
      <c r="B667" s="177"/>
      <c r="H667" s="177"/>
      <c r="L667" s="165"/>
      <c r="O667" s="80"/>
    </row>
    <row r="668" spans="1:15" x14ac:dyDescent="0.2">
      <c r="A668" s="163"/>
      <c r="B668" s="177"/>
      <c r="H668" s="177"/>
      <c r="L668" s="165"/>
      <c r="O668" s="80"/>
    </row>
    <row r="669" spans="1:15" x14ac:dyDescent="0.2">
      <c r="A669" s="163"/>
      <c r="B669" s="177"/>
      <c r="H669" s="177"/>
      <c r="L669" s="165"/>
      <c r="O669" s="80"/>
    </row>
    <row r="670" spans="1:15" x14ac:dyDescent="0.2">
      <c r="A670" s="163"/>
      <c r="B670" s="177"/>
      <c r="H670" s="177"/>
      <c r="L670" s="165"/>
      <c r="O670" s="80"/>
    </row>
    <row r="671" spans="1:15" x14ac:dyDescent="0.2">
      <c r="A671" s="163"/>
      <c r="B671" s="177"/>
      <c r="H671" s="177"/>
      <c r="L671" s="165"/>
      <c r="O671" s="80"/>
    </row>
    <row r="672" spans="1:15" x14ac:dyDescent="0.2">
      <c r="A672" s="163"/>
      <c r="B672" s="177"/>
      <c r="H672" s="177"/>
      <c r="L672" s="165"/>
      <c r="O672" s="80"/>
    </row>
    <row r="673" spans="1:15" x14ac:dyDescent="0.2">
      <c r="A673" s="163"/>
      <c r="B673" s="177"/>
      <c r="H673" s="177"/>
      <c r="L673" s="165"/>
      <c r="O673" s="80"/>
    </row>
    <row r="674" spans="1:15" x14ac:dyDescent="0.2">
      <c r="A674" s="163"/>
      <c r="B674" s="177"/>
      <c r="H674" s="177"/>
      <c r="L674" s="165"/>
      <c r="O674" s="80"/>
    </row>
    <row r="675" spans="1:15" x14ac:dyDescent="0.2">
      <c r="A675" s="163"/>
      <c r="B675" s="177"/>
      <c r="H675" s="177"/>
      <c r="L675" s="165"/>
      <c r="O675" s="80"/>
    </row>
    <row r="676" spans="1:15" x14ac:dyDescent="0.2">
      <c r="A676" s="163"/>
      <c r="B676" s="177"/>
      <c r="H676" s="177"/>
      <c r="L676" s="165"/>
      <c r="O676" s="80"/>
    </row>
    <row r="677" spans="1:15" x14ac:dyDescent="0.2">
      <c r="A677" s="163"/>
      <c r="B677" s="177"/>
      <c r="H677" s="177"/>
      <c r="L677" s="165"/>
      <c r="O677" s="80"/>
    </row>
    <row r="678" spans="1:15" x14ac:dyDescent="0.2">
      <c r="A678" s="163"/>
      <c r="B678" s="177"/>
      <c r="H678" s="177"/>
      <c r="L678" s="165"/>
      <c r="O678" s="80"/>
    </row>
    <row r="679" spans="1:15" x14ac:dyDescent="0.2">
      <c r="A679" s="163"/>
      <c r="B679" s="177"/>
      <c r="H679" s="177"/>
      <c r="L679" s="165"/>
      <c r="O679" s="80"/>
    </row>
    <row r="680" spans="1:15" x14ac:dyDescent="0.2">
      <c r="A680" s="163"/>
      <c r="B680" s="177"/>
      <c r="H680" s="177"/>
      <c r="L680" s="165"/>
      <c r="O680" s="80"/>
    </row>
    <row r="681" spans="1:15" x14ac:dyDescent="0.2">
      <c r="A681" s="163"/>
      <c r="B681" s="177"/>
      <c r="H681" s="177"/>
      <c r="L681" s="165"/>
      <c r="O681" s="80"/>
    </row>
    <row r="682" spans="1:15" x14ac:dyDescent="0.2">
      <c r="A682" s="163"/>
      <c r="B682" s="177"/>
      <c r="H682" s="177"/>
      <c r="L682" s="165"/>
      <c r="O682" s="80"/>
    </row>
    <row r="683" spans="1:15" x14ac:dyDescent="0.2">
      <c r="A683" s="163"/>
      <c r="B683" s="177"/>
      <c r="H683" s="177"/>
      <c r="L683" s="165"/>
      <c r="O683" s="80"/>
    </row>
    <row r="684" spans="1:15" x14ac:dyDescent="0.2">
      <c r="A684" s="163"/>
      <c r="B684" s="177"/>
      <c r="H684" s="177"/>
      <c r="L684" s="165"/>
      <c r="O684" s="80"/>
    </row>
    <row r="685" spans="1:15" x14ac:dyDescent="0.2">
      <c r="A685" s="163"/>
      <c r="B685" s="177"/>
      <c r="H685" s="177"/>
      <c r="L685" s="165"/>
      <c r="O685" s="80"/>
    </row>
    <row r="686" spans="1:15" x14ac:dyDescent="0.2">
      <c r="A686" s="163"/>
      <c r="B686" s="177"/>
      <c r="H686" s="177"/>
      <c r="L686" s="165"/>
      <c r="O686" s="80"/>
    </row>
    <row r="687" spans="1:15" x14ac:dyDescent="0.2">
      <c r="A687" s="163"/>
      <c r="B687" s="177"/>
      <c r="H687" s="177"/>
      <c r="L687" s="165"/>
      <c r="O687" s="80"/>
    </row>
    <row r="688" spans="1:15" x14ac:dyDescent="0.2">
      <c r="A688" s="163"/>
      <c r="B688" s="177"/>
      <c r="H688" s="177"/>
      <c r="L688" s="165"/>
      <c r="O688" s="80"/>
    </row>
    <row r="689" spans="1:15" x14ac:dyDescent="0.2">
      <c r="A689" s="163"/>
      <c r="B689" s="177"/>
      <c r="H689" s="177"/>
      <c r="L689" s="165"/>
      <c r="O689" s="80"/>
    </row>
    <row r="690" spans="1:15" x14ac:dyDescent="0.2">
      <c r="A690" s="163"/>
      <c r="B690" s="177"/>
      <c r="H690" s="177"/>
      <c r="L690" s="165"/>
      <c r="O690" s="80"/>
    </row>
    <row r="691" spans="1:15" x14ac:dyDescent="0.2">
      <c r="A691" s="163"/>
      <c r="B691" s="177"/>
      <c r="H691" s="177"/>
      <c r="L691" s="165"/>
      <c r="O691" s="80"/>
    </row>
    <row r="692" spans="1:15" x14ac:dyDescent="0.2">
      <c r="A692" s="163"/>
      <c r="B692" s="177"/>
      <c r="H692" s="177"/>
      <c r="L692" s="165"/>
      <c r="O692" s="80"/>
    </row>
    <row r="693" spans="1:15" x14ac:dyDescent="0.2">
      <c r="A693" s="163"/>
      <c r="B693" s="177"/>
      <c r="H693" s="177"/>
      <c r="L693" s="165"/>
      <c r="O693" s="80"/>
    </row>
    <row r="694" spans="1:15" x14ac:dyDescent="0.2">
      <c r="A694" s="163"/>
      <c r="B694" s="177"/>
      <c r="H694" s="177"/>
      <c r="L694" s="165"/>
      <c r="O694" s="80"/>
    </row>
    <row r="695" spans="1:15" x14ac:dyDescent="0.2">
      <c r="A695" s="163"/>
      <c r="B695" s="177"/>
      <c r="H695" s="177"/>
      <c r="L695" s="165"/>
      <c r="O695" s="80"/>
    </row>
    <row r="696" spans="1:15" x14ac:dyDescent="0.2">
      <c r="A696" s="163"/>
      <c r="B696" s="177"/>
      <c r="H696" s="177"/>
      <c r="L696" s="165"/>
      <c r="O696" s="80"/>
    </row>
    <row r="697" spans="1:15" x14ac:dyDescent="0.2">
      <c r="A697" s="163"/>
      <c r="B697" s="177"/>
      <c r="H697" s="177"/>
      <c r="L697" s="165"/>
      <c r="O697" s="80"/>
    </row>
    <row r="698" spans="1:15" x14ac:dyDescent="0.2">
      <c r="A698" s="163"/>
      <c r="B698" s="177"/>
      <c r="H698" s="177"/>
      <c r="L698" s="165"/>
      <c r="O698" s="80"/>
    </row>
    <row r="699" spans="1:15" x14ac:dyDescent="0.2">
      <c r="A699" s="163"/>
      <c r="B699" s="177"/>
      <c r="H699" s="177"/>
      <c r="L699" s="165"/>
      <c r="O699" s="80"/>
    </row>
    <row r="700" spans="1:15" x14ac:dyDescent="0.2">
      <c r="A700" s="163"/>
      <c r="B700" s="177"/>
      <c r="H700" s="177"/>
      <c r="L700" s="165"/>
      <c r="O700" s="80"/>
    </row>
    <row r="701" spans="1:15" x14ac:dyDescent="0.2">
      <c r="A701" s="163"/>
      <c r="B701" s="177"/>
      <c r="H701" s="177"/>
      <c r="L701" s="165"/>
      <c r="O701" s="80"/>
    </row>
    <row r="702" spans="1:15" x14ac:dyDescent="0.2">
      <c r="A702" s="163"/>
      <c r="B702" s="177"/>
      <c r="H702" s="177"/>
      <c r="L702" s="165"/>
      <c r="O702" s="80"/>
    </row>
    <row r="703" spans="1:15" x14ac:dyDescent="0.2">
      <c r="A703" s="163"/>
      <c r="B703" s="177"/>
      <c r="H703" s="177"/>
      <c r="L703" s="165"/>
      <c r="O703" s="80"/>
    </row>
    <row r="704" spans="1:15" x14ac:dyDescent="0.2">
      <c r="A704" s="163"/>
      <c r="B704" s="177"/>
      <c r="H704" s="177"/>
      <c r="L704" s="165"/>
      <c r="O704" s="80"/>
    </row>
    <row r="705" spans="1:15" x14ac:dyDescent="0.2">
      <c r="A705" s="163"/>
      <c r="B705" s="177"/>
      <c r="H705" s="177"/>
      <c r="L705" s="165"/>
      <c r="O705" s="80"/>
    </row>
    <row r="706" spans="1:15" x14ac:dyDescent="0.2">
      <c r="A706" s="163"/>
      <c r="B706" s="177"/>
      <c r="H706" s="177"/>
      <c r="L706" s="165"/>
      <c r="O706" s="80"/>
    </row>
    <row r="707" spans="1:15" x14ac:dyDescent="0.2">
      <c r="A707" s="163"/>
      <c r="B707" s="177"/>
      <c r="H707" s="177"/>
      <c r="L707" s="165"/>
      <c r="O707" s="80"/>
    </row>
    <row r="708" spans="1:15" x14ac:dyDescent="0.2">
      <c r="A708" s="163"/>
      <c r="B708" s="177"/>
      <c r="H708" s="177"/>
      <c r="L708" s="165"/>
      <c r="O708" s="80"/>
    </row>
    <row r="709" spans="1:15" x14ac:dyDescent="0.2">
      <c r="A709" s="163"/>
      <c r="B709" s="177"/>
      <c r="H709" s="177"/>
      <c r="L709" s="165"/>
      <c r="O709" s="80"/>
    </row>
    <row r="710" spans="1:15" x14ac:dyDescent="0.2">
      <c r="A710" s="163"/>
      <c r="B710" s="177"/>
      <c r="H710" s="177"/>
      <c r="L710" s="165"/>
      <c r="O710" s="80"/>
    </row>
    <row r="711" spans="1:15" x14ac:dyDescent="0.2">
      <c r="A711" s="163"/>
      <c r="B711" s="177"/>
      <c r="H711" s="177"/>
      <c r="L711" s="165"/>
      <c r="O711" s="80"/>
    </row>
    <row r="712" spans="1:15" x14ac:dyDescent="0.2">
      <c r="A712" s="163"/>
      <c r="B712" s="177"/>
      <c r="H712" s="177"/>
      <c r="L712" s="165"/>
      <c r="O712" s="80"/>
    </row>
    <row r="713" spans="1:15" x14ac:dyDescent="0.2">
      <c r="A713" s="163"/>
      <c r="B713" s="177"/>
      <c r="H713" s="177"/>
      <c r="L713" s="165"/>
      <c r="O713" s="80"/>
    </row>
    <row r="714" spans="1:15" x14ac:dyDescent="0.2">
      <c r="A714" s="163"/>
      <c r="B714" s="177"/>
      <c r="H714" s="177"/>
      <c r="L714" s="165"/>
      <c r="O714" s="80"/>
    </row>
    <row r="715" spans="1:15" x14ac:dyDescent="0.2">
      <c r="A715" s="163"/>
      <c r="B715" s="177"/>
      <c r="H715" s="177"/>
      <c r="L715" s="165"/>
      <c r="O715" s="80"/>
    </row>
    <row r="716" spans="1:15" x14ac:dyDescent="0.2">
      <c r="A716" s="163"/>
      <c r="B716" s="177"/>
      <c r="H716" s="177"/>
      <c r="L716" s="165"/>
      <c r="O716" s="80"/>
    </row>
    <row r="717" spans="1:15" x14ac:dyDescent="0.2">
      <c r="A717" s="163"/>
      <c r="B717" s="177"/>
      <c r="H717" s="177"/>
      <c r="L717" s="165"/>
      <c r="O717" s="80"/>
    </row>
    <row r="718" spans="1:15" x14ac:dyDescent="0.2">
      <c r="A718" s="163"/>
      <c r="B718" s="177"/>
      <c r="H718" s="177"/>
      <c r="L718" s="165"/>
      <c r="O718" s="80"/>
    </row>
    <row r="719" spans="1:15" x14ac:dyDescent="0.2">
      <c r="A719" s="163"/>
      <c r="B719" s="177"/>
      <c r="H719" s="177"/>
      <c r="L719" s="165"/>
      <c r="O719" s="80"/>
    </row>
    <row r="720" spans="1:15" x14ac:dyDescent="0.2">
      <c r="A720" s="163"/>
      <c r="B720" s="177"/>
      <c r="H720" s="177"/>
      <c r="L720" s="165"/>
      <c r="O720" s="80"/>
    </row>
    <row r="721" spans="1:15" x14ac:dyDescent="0.2">
      <c r="A721" s="163"/>
      <c r="B721" s="177"/>
      <c r="H721" s="177"/>
      <c r="L721" s="165"/>
      <c r="O721" s="80"/>
    </row>
    <row r="722" spans="1:15" x14ac:dyDescent="0.2">
      <c r="A722" s="163"/>
      <c r="B722" s="177"/>
      <c r="H722" s="177"/>
      <c r="L722" s="165"/>
      <c r="O722" s="80"/>
    </row>
    <row r="723" spans="1:15" x14ac:dyDescent="0.2">
      <c r="A723" s="163"/>
      <c r="B723" s="177"/>
      <c r="H723" s="177"/>
      <c r="L723" s="165"/>
      <c r="O723" s="80"/>
    </row>
    <row r="724" spans="1:15" x14ac:dyDescent="0.2">
      <c r="A724" s="163"/>
      <c r="B724" s="177"/>
      <c r="H724" s="177"/>
      <c r="L724" s="165"/>
      <c r="O724" s="80"/>
    </row>
    <row r="725" spans="1:15" x14ac:dyDescent="0.2">
      <c r="A725" s="163"/>
      <c r="B725" s="177"/>
      <c r="H725" s="177"/>
      <c r="L725" s="165"/>
      <c r="O725" s="80"/>
    </row>
    <row r="726" spans="1:15" x14ac:dyDescent="0.2">
      <c r="A726" s="163"/>
      <c r="B726" s="177"/>
      <c r="H726" s="177"/>
      <c r="L726" s="165"/>
      <c r="O726" s="80"/>
    </row>
    <row r="727" spans="1:15" x14ac:dyDescent="0.2">
      <c r="A727" s="163"/>
      <c r="B727" s="177"/>
      <c r="H727" s="177"/>
      <c r="L727" s="165"/>
      <c r="O727" s="80"/>
    </row>
    <row r="728" spans="1:15" x14ac:dyDescent="0.2">
      <c r="A728" s="163"/>
      <c r="B728" s="177"/>
      <c r="H728" s="177"/>
      <c r="L728" s="165"/>
      <c r="O728" s="80"/>
    </row>
    <row r="729" spans="1:15" x14ac:dyDescent="0.2">
      <c r="A729" s="163"/>
      <c r="B729" s="177"/>
      <c r="H729" s="177"/>
      <c r="L729" s="165"/>
      <c r="O729" s="80"/>
    </row>
    <row r="730" spans="1:15" x14ac:dyDescent="0.2">
      <c r="A730" s="163"/>
      <c r="B730" s="177"/>
      <c r="H730" s="177"/>
      <c r="L730" s="165"/>
      <c r="O730" s="80"/>
    </row>
    <row r="731" spans="1:15" x14ac:dyDescent="0.2">
      <c r="A731" s="163"/>
      <c r="B731" s="177"/>
      <c r="H731" s="177"/>
      <c r="L731" s="165"/>
      <c r="O731" s="80"/>
    </row>
    <row r="732" spans="1:15" x14ac:dyDescent="0.2">
      <c r="A732" s="163"/>
      <c r="B732" s="177"/>
      <c r="H732" s="177"/>
      <c r="L732" s="165"/>
      <c r="O732" s="80"/>
    </row>
    <row r="733" spans="1:15" x14ac:dyDescent="0.2">
      <c r="A733" s="163"/>
      <c r="B733" s="177"/>
      <c r="H733" s="177"/>
      <c r="L733" s="165"/>
      <c r="O733" s="80"/>
    </row>
    <row r="734" spans="1:15" x14ac:dyDescent="0.2">
      <c r="A734" s="163"/>
      <c r="B734" s="177"/>
      <c r="H734" s="177"/>
      <c r="L734" s="165"/>
      <c r="O734" s="80"/>
    </row>
    <row r="735" spans="1:15" x14ac:dyDescent="0.2">
      <c r="A735" s="163"/>
      <c r="B735" s="177"/>
      <c r="H735" s="177"/>
      <c r="L735" s="165"/>
      <c r="O735" s="80"/>
    </row>
    <row r="736" spans="1:15" x14ac:dyDescent="0.2">
      <c r="A736" s="163"/>
      <c r="B736" s="177"/>
      <c r="H736" s="177"/>
      <c r="L736" s="165"/>
      <c r="O736" s="80"/>
    </row>
    <row r="737" spans="1:15" x14ac:dyDescent="0.2">
      <c r="A737" s="163"/>
      <c r="B737" s="177"/>
      <c r="H737" s="177"/>
      <c r="L737" s="165"/>
      <c r="O737" s="80"/>
    </row>
    <row r="738" spans="1:15" x14ac:dyDescent="0.2">
      <c r="A738" s="163"/>
      <c r="B738" s="177"/>
      <c r="H738" s="177"/>
      <c r="L738" s="165"/>
      <c r="O738" s="80"/>
    </row>
    <row r="739" spans="1:15" x14ac:dyDescent="0.2">
      <c r="A739" s="163"/>
      <c r="B739" s="177"/>
      <c r="H739" s="177"/>
      <c r="L739" s="165"/>
      <c r="O739" s="80"/>
    </row>
    <row r="740" spans="1:15" x14ac:dyDescent="0.2">
      <c r="A740" s="163"/>
      <c r="B740" s="177"/>
      <c r="H740" s="177"/>
      <c r="L740" s="165"/>
      <c r="O740" s="80"/>
    </row>
    <row r="741" spans="1:15" x14ac:dyDescent="0.2">
      <c r="A741" s="163"/>
      <c r="B741" s="177"/>
      <c r="H741" s="177"/>
      <c r="L741" s="165"/>
      <c r="O741" s="80"/>
    </row>
    <row r="742" spans="1:15" x14ac:dyDescent="0.2">
      <c r="A742" s="163"/>
      <c r="B742" s="177"/>
      <c r="H742" s="177"/>
      <c r="L742" s="165"/>
      <c r="O742" s="80"/>
    </row>
    <row r="743" spans="1:15" x14ac:dyDescent="0.2">
      <c r="A743" s="163"/>
      <c r="B743" s="177"/>
      <c r="H743" s="177"/>
      <c r="L743" s="165"/>
      <c r="O743" s="80"/>
    </row>
    <row r="744" spans="1:15" x14ac:dyDescent="0.2">
      <c r="A744" s="163"/>
      <c r="B744" s="177"/>
      <c r="H744" s="177"/>
      <c r="L744" s="165"/>
      <c r="O744" s="80"/>
    </row>
    <row r="745" spans="1:15" x14ac:dyDescent="0.2">
      <c r="A745" s="163"/>
      <c r="B745" s="177"/>
      <c r="H745" s="177"/>
      <c r="L745" s="165"/>
      <c r="O745" s="80"/>
    </row>
    <row r="746" spans="1:15" x14ac:dyDescent="0.2">
      <c r="A746" s="163"/>
      <c r="B746" s="177"/>
      <c r="H746" s="177"/>
      <c r="L746" s="165"/>
      <c r="O746" s="80"/>
    </row>
    <row r="747" spans="1:15" x14ac:dyDescent="0.2">
      <c r="A747" s="163"/>
      <c r="B747" s="177"/>
      <c r="H747" s="177"/>
      <c r="L747" s="165"/>
      <c r="O747" s="80"/>
    </row>
    <row r="748" spans="1:15" x14ac:dyDescent="0.2">
      <c r="A748" s="163"/>
      <c r="B748" s="177"/>
      <c r="H748" s="177"/>
      <c r="L748" s="165"/>
      <c r="O748" s="80"/>
    </row>
    <row r="749" spans="1:15" x14ac:dyDescent="0.2">
      <c r="A749" s="163"/>
      <c r="B749" s="177"/>
      <c r="H749" s="177"/>
      <c r="L749" s="165"/>
      <c r="O749" s="80"/>
    </row>
    <row r="750" spans="1:15" x14ac:dyDescent="0.2">
      <c r="A750" s="163"/>
      <c r="B750" s="177"/>
      <c r="H750" s="177"/>
      <c r="L750" s="165"/>
      <c r="O750" s="80"/>
    </row>
    <row r="751" spans="1:15" x14ac:dyDescent="0.2">
      <c r="A751" s="163"/>
      <c r="B751" s="177"/>
      <c r="H751" s="177"/>
      <c r="L751" s="165"/>
      <c r="O751" s="80"/>
    </row>
    <row r="752" spans="1:15" x14ac:dyDescent="0.2">
      <c r="A752" s="163"/>
      <c r="B752" s="177"/>
      <c r="H752" s="177"/>
      <c r="L752" s="165"/>
      <c r="O752" s="80"/>
    </row>
    <row r="753" spans="1:15" x14ac:dyDescent="0.2">
      <c r="A753" s="163"/>
      <c r="B753" s="177"/>
      <c r="H753" s="177"/>
      <c r="L753" s="165"/>
      <c r="O753" s="80"/>
    </row>
    <row r="754" spans="1:15" x14ac:dyDescent="0.2">
      <c r="A754" s="163"/>
      <c r="B754" s="177"/>
      <c r="H754" s="177"/>
      <c r="L754" s="165"/>
      <c r="O754" s="80"/>
    </row>
    <row r="755" spans="1:15" x14ac:dyDescent="0.2">
      <c r="A755" s="163"/>
      <c r="B755" s="177"/>
      <c r="H755" s="177"/>
      <c r="L755" s="165"/>
      <c r="O755" s="80"/>
    </row>
    <row r="756" spans="1:15" x14ac:dyDescent="0.2">
      <c r="A756" s="163"/>
      <c r="B756" s="177"/>
      <c r="H756" s="177"/>
      <c r="L756" s="165"/>
      <c r="O756" s="80"/>
    </row>
    <row r="757" spans="1:15" x14ac:dyDescent="0.2">
      <c r="A757" s="163"/>
      <c r="B757" s="177"/>
      <c r="H757" s="177"/>
      <c r="L757" s="165"/>
      <c r="O757" s="80"/>
    </row>
    <row r="758" spans="1:15" x14ac:dyDescent="0.2">
      <c r="A758" s="163"/>
      <c r="B758" s="177"/>
      <c r="H758" s="177"/>
      <c r="L758" s="165"/>
      <c r="O758" s="80"/>
    </row>
    <row r="759" spans="1:15" x14ac:dyDescent="0.2">
      <c r="A759" s="163"/>
      <c r="B759" s="177"/>
      <c r="H759" s="177"/>
      <c r="L759" s="165"/>
      <c r="O759" s="80"/>
    </row>
    <row r="760" spans="1:15" x14ac:dyDescent="0.2">
      <c r="A760" s="163"/>
      <c r="B760" s="177"/>
      <c r="H760" s="177"/>
      <c r="L760" s="165"/>
      <c r="O760" s="80"/>
    </row>
    <row r="761" spans="1:15" x14ac:dyDescent="0.2">
      <c r="A761" s="163"/>
      <c r="B761" s="177"/>
      <c r="H761" s="177"/>
      <c r="L761" s="165"/>
      <c r="O761" s="80"/>
    </row>
    <row r="762" spans="1:15" x14ac:dyDescent="0.2">
      <c r="A762" s="163"/>
      <c r="B762" s="177"/>
      <c r="H762" s="177"/>
      <c r="L762" s="165"/>
      <c r="O762" s="80"/>
    </row>
    <row r="763" spans="1:15" x14ac:dyDescent="0.2">
      <c r="A763" s="163"/>
      <c r="B763" s="177"/>
      <c r="H763" s="177"/>
      <c r="L763" s="165"/>
      <c r="O763" s="80"/>
    </row>
    <row r="764" spans="1:15" x14ac:dyDescent="0.2">
      <c r="A764" s="163"/>
      <c r="B764" s="177"/>
      <c r="H764" s="177"/>
      <c r="L764" s="165"/>
      <c r="O764" s="80"/>
    </row>
    <row r="765" spans="1:15" x14ac:dyDescent="0.2">
      <c r="A765" s="163"/>
      <c r="B765" s="177"/>
      <c r="H765" s="177"/>
      <c r="L765" s="165"/>
      <c r="O765" s="80"/>
    </row>
    <row r="766" spans="1:15" x14ac:dyDescent="0.2">
      <c r="A766" s="163"/>
      <c r="B766" s="177"/>
      <c r="H766" s="177"/>
      <c r="L766" s="165"/>
      <c r="O766" s="80"/>
    </row>
    <row r="767" spans="1:15" x14ac:dyDescent="0.2">
      <c r="A767" s="163"/>
      <c r="B767" s="177"/>
      <c r="H767" s="177"/>
      <c r="L767" s="165"/>
      <c r="O767" s="80"/>
    </row>
    <row r="768" spans="1:15" x14ac:dyDescent="0.2">
      <c r="A768" s="163"/>
      <c r="B768" s="177"/>
      <c r="H768" s="177"/>
      <c r="L768" s="165"/>
      <c r="O768" s="80"/>
    </row>
    <row r="769" spans="1:15" x14ac:dyDescent="0.2">
      <c r="A769" s="163"/>
      <c r="B769" s="177"/>
      <c r="H769" s="177"/>
      <c r="L769" s="165"/>
      <c r="O769" s="80"/>
    </row>
    <row r="770" spans="1:15" x14ac:dyDescent="0.2">
      <c r="A770" s="163"/>
      <c r="B770" s="177"/>
      <c r="H770" s="177"/>
      <c r="L770" s="165"/>
      <c r="O770" s="80"/>
    </row>
    <row r="771" spans="1:15" x14ac:dyDescent="0.2">
      <c r="A771" s="163"/>
      <c r="B771" s="177"/>
      <c r="H771" s="177"/>
      <c r="L771" s="165"/>
      <c r="O771" s="80"/>
    </row>
    <row r="772" spans="1:15" x14ac:dyDescent="0.2">
      <c r="A772" s="163"/>
      <c r="B772" s="177"/>
      <c r="H772" s="177"/>
      <c r="L772" s="165"/>
      <c r="O772" s="80"/>
    </row>
    <row r="773" spans="1:15" x14ac:dyDescent="0.2">
      <c r="A773" s="163"/>
      <c r="B773" s="177"/>
      <c r="H773" s="177"/>
      <c r="L773" s="165"/>
      <c r="O773" s="80"/>
    </row>
    <row r="774" spans="1:15" x14ac:dyDescent="0.2">
      <c r="A774" s="163"/>
      <c r="B774" s="177"/>
      <c r="H774" s="177"/>
      <c r="L774" s="165"/>
      <c r="O774" s="80"/>
    </row>
    <row r="775" spans="1:15" x14ac:dyDescent="0.2">
      <c r="A775" s="163"/>
      <c r="B775" s="177"/>
      <c r="H775" s="177"/>
      <c r="L775" s="165"/>
      <c r="O775" s="80"/>
    </row>
    <row r="776" spans="1:15" x14ac:dyDescent="0.2">
      <c r="A776" s="163"/>
      <c r="B776" s="177"/>
      <c r="H776" s="177"/>
      <c r="L776" s="165"/>
      <c r="O776" s="80"/>
    </row>
    <row r="777" spans="1:15" x14ac:dyDescent="0.2">
      <c r="A777" s="163"/>
      <c r="B777" s="177"/>
      <c r="H777" s="177"/>
      <c r="L777" s="165"/>
      <c r="O777" s="80"/>
    </row>
    <row r="778" spans="1:15" x14ac:dyDescent="0.2">
      <c r="A778" s="163"/>
      <c r="B778" s="177"/>
      <c r="H778" s="177"/>
      <c r="L778" s="165"/>
      <c r="O778" s="80"/>
    </row>
    <row r="779" spans="1:15" x14ac:dyDescent="0.2">
      <c r="A779" s="163"/>
      <c r="B779" s="177"/>
      <c r="H779" s="177"/>
      <c r="L779" s="165"/>
      <c r="O779" s="80"/>
    </row>
    <row r="780" spans="1:15" x14ac:dyDescent="0.2">
      <c r="A780" s="163"/>
      <c r="B780" s="177"/>
      <c r="H780" s="177"/>
      <c r="L780" s="165"/>
      <c r="O780" s="80"/>
    </row>
    <row r="781" spans="1:15" x14ac:dyDescent="0.2">
      <c r="A781" s="163"/>
      <c r="B781" s="177"/>
      <c r="H781" s="177"/>
      <c r="L781" s="165"/>
      <c r="O781" s="80"/>
    </row>
    <row r="782" spans="1:15" x14ac:dyDescent="0.2">
      <c r="A782" s="163"/>
      <c r="B782" s="177"/>
      <c r="H782" s="177"/>
      <c r="L782" s="165"/>
      <c r="O782" s="80"/>
    </row>
    <row r="783" spans="1:15" x14ac:dyDescent="0.2">
      <c r="A783" s="163"/>
      <c r="B783" s="177"/>
      <c r="H783" s="177"/>
      <c r="L783" s="165"/>
      <c r="O783" s="80"/>
    </row>
    <row r="784" spans="1:15" x14ac:dyDescent="0.2">
      <c r="A784" s="163"/>
      <c r="B784" s="177"/>
      <c r="H784" s="177"/>
      <c r="L784" s="165"/>
      <c r="O784" s="80"/>
    </row>
    <row r="785" spans="1:15" x14ac:dyDescent="0.2">
      <c r="A785" s="163"/>
      <c r="B785" s="177"/>
      <c r="H785" s="177"/>
      <c r="L785" s="165"/>
      <c r="O785" s="80"/>
    </row>
    <row r="786" spans="1:15" x14ac:dyDescent="0.2">
      <c r="A786" s="163"/>
      <c r="B786" s="177"/>
      <c r="H786" s="177"/>
      <c r="L786" s="165"/>
      <c r="O786" s="80"/>
    </row>
    <row r="787" spans="1:15" x14ac:dyDescent="0.2">
      <c r="A787" s="163"/>
      <c r="B787" s="177"/>
      <c r="H787" s="177"/>
      <c r="L787" s="165"/>
      <c r="O787" s="80"/>
    </row>
    <row r="788" spans="1:15" x14ac:dyDescent="0.2">
      <c r="A788" s="163"/>
      <c r="B788" s="177"/>
      <c r="H788" s="177"/>
      <c r="L788" s="165"/>
      <c r="O788" s="80"/>
    </row>
    <row r="789" spans="1:15" x14ac:dyDescent="0.2">
      <c r="A789" s="163"/>
      <c r="B789" s="177"/>
      <c r="H789" s="177"/>
      <c r="L789" s="165"/>
      <c r="O789" s="80"/>
    </row>
    <row r="790" spans="1:15" x14ac:dyDescent="0.2">
      <c r="A790" s="163"/>
      <c r="B790" s="177"/>
      <c r="H790" s="177"/>
      <c r="L790" s="165"/>
      <c r="O790" s="80"/>
    </row>
    <row r="791" spans="1:15" x14ac:dyDescent="0.2">
      <c r="A791" s="163"/>
      <c r="B791" s="177"/>
      <c r="H791" s="177"/>
      <c r="L791" s="165"/>
      <c r="O791" s="80"/>
    </row>
    <row r="792" spans="1:15" x14ac:dyDescent="0.2">
      <c r="A792" s="163"/>
      <c r="B792" s="177"/>
      <c r="H792" s="177"/>
      <c r="L792" s="165"/>
      <c r="O792" s="80"/>
    </row>
    <row r="793" spans="1:15" x14ac:dyDescent="0.2">
      <c r="A793" s="163"/>
      <c r="B793" s="177"/>
      <c r="H793" s="177"/>
      <c r="L793" s="165"/>
      <c r="O793" s="80"/>
    </row>
    <row r="794" spans="1:15" x14ac:dyDescent="0.2">
      <c r="A794" s="163"/>
      <c r="B794" s="177"/>
      <c r="H794" s="177"/>
      <c r="L794" s="165"/>
      <c r="O794" s="80"/>
    </row>
    <row r="795" spans="1:15" x14ac:dyDescent="0.2">
      <c r="A795" s="163"/>
      <c r="B795" s="177"/>
      <c r="H795" s="177"/>
      <c r="L795" s="165"/>
      <c r="O795" s="80"/>
    </row>
    <row r="796" spans="1:15" x14ac:dyDescent="0.2">
      <c r="A796" s="163"/>
      <c r="B796" s="177"/>
      <c r="H796" s="177"/>
      <c r="L796" s="165"/>
      <c r="O796" s="80"/>
    </row>
    <row r="797" spans="1:15" x14ac:dyDescent="0.2">
      <c r="A797" s="163"/>
      <c r="B797" s="177"/>
      <c r="H797" s="177"/>
      <c r="L797" s="165"/>
      <c r="O797" s="80"/>
    </row>
    <row r="798" spans="1:15" x14ac:dyDescent="0.2">
      <c r="A798" s="163"/>
      <c r="B798" s="177"/>
      <c r="H798" s="177"/>
      <c r="L798" s="165"/>
      <c r="O798" s="80"/>
    </row>
    <row r="799" spans="1:15" x14ac:dyDescent="0.2">
      <c r="A799" s="163"/>
      <c r="B799" s="177"/>
      <c r="H799" s="177"/>
      <c r="L799" s="165"/>
      <c r="O799" s="80"/>
    </row>
    <row r="800" spans="1:15" x14ac:dyDescent="0.2">
      <c r="A800" s="163"/>
      <c r="B800" s="177"/>
      <c r="H800" s="177"/>
      <c r="L800" s="165"/>
      <c r="O800" s="80"/>
    </row>
    <row r="801" spans="1:15" x14ac:dyDescent="0.2">
      <c r="A801" s="163"/>
      <c r="B801" s="177"/>
      <c r="H801" s="177"/>
      <c r="L801" s="165"/>
      <c r="O801" s="80"/>
    </row>
    <row r="802" spans="1:15" x14ac:dyDescent="0.2">
      <c r="A802" s="163"/>
      <c r="B802" s="177"/>
      <c r="H802" s="177"/>
      <c r="L802" s="165"/>
      <c r="O802" s="80"/>
    </row>
    <row r="803" spans="1:15" x14ac:dyDescent="0.2">
      <c r="A803" s="163"/>
      <c r="B803" s="177"/>
      <c r="H803" s="177"/>
      <c r="L803" s="165"/>
      <c r="O803" s="80"/>
    </row>
    <row r="804" spans="1:15" x14ac:dyDescent="0.2">
      <c r="A804" s="163"/>
      <c r="B804" s="177"/>
      <c r="H804" s="177"/>
      <c r="L804" s="165"/>
      <c r="O804" s="80"/>
    </row>
    <row r="805" spans="1:15" x14ac:dyDescent="0.2">
      <c r="A805" s="163"/>
      <c r="B805" s="177"/>
      <c r="H805" s="177"/>
      <c r="L805" s="165"/>
      <c r="O805" s="80"/>
    </row>
    <row r="806" spans="1:15" x14ac:dyDescent="0.2">
      <c r="A806" s="163"/>
      <c r="B806" s="177"/>
      <c r="H806" s="177"/>
      <c r="L806" s="165"/>
      <c r="O806" s="80"/>
    </row>
    <row r="807" spans="1:15" x14ac:dyDescent="0.2">
      <c r="A807" s="163"/>
      <c r="B807" s="177"/>
      <c r="H807" s="177"/>
      <c r="L807" s="165"/>
      <c r="O807" s="80"/>
    </row>
    <row r="808" spans="1:15" x14ac:dyDescent="0.2">
      <c r="A808" s="163"/>
      <c r="B808" s="177"/>
      <c r="H808" s="177"/>
      <c r="L808" s="165"/>
      <c r="O808" s="80"/>
    </row>
    <row r="809" spans="1:15" x14ac:dyDescent="0.2">
      <c r="A809" s="163"/>
      <c r="B809" s="177"/>
      <c r="H809" s="177"/>
      <c r="L809" s="165"/>
      <c r="O809" s="80"/>
    </row>
    <row r="810" spans="1:15" x14ac:dyDescent="0.2">
      <c r="A810" s="163"/>
      <c r="B810" s="177"/>
      <c r="H810" s="177"/>
      <c r="L810" s="165"/>
      <c r="O810" s="80"/>
    </row>
    <row r="811" spans="1:15" x14ac:dyDescent="0.2">
      <c r="A811" s="163"/>
      <c r="B811" s="177"/>
      <c r="H811" s="177"/>
      <c r="L811" s="165"/>
      <c r="O811" s="80"/>
    </row>
    <row r="812" spans="1:15" x14ac:dyDescent="0.2">
      <c r="A812" s="163"/>
      <c r="B812" s="177"/>
      <c r="H812" s="177"/>
      <c r="L812" s="165"/>
      <c r="O812" s="80"/>
    </row>
    <row r="813" spans="1:15" x14ac:dyDescent="0.2">
      <c r="A813" s="163"/>
      <c r="B813" s="177"/>
      <c r="H813" s="177"/>
      <c r="L813" s="165"/>
      <c r="O813" s="80"/>
    </row>
    <row r="814" spans="1:15" x14ac:dyDescent="0.2">
      <c r="A814" s="163"/>
      <c r="B814" s="177"/>
      <c r="H814" s="177"/>
      <c r="L814" s="165"/>
      <c r="O814" s="80"/>
    </row>
    <row r="815" spans="1:15" x14ac:dyDescent="0.2">
      <c r="A815" s="163"/>
      <c r="B815" s="177"/>
      <c r="H815" s="177"/>
      <c r="L815" s="165"/>
      <c r="O815" s="80"/>
    </row>
    <row r="816" spans="1:15" x14ac:dyDescent="0.2">
      <c r="A816" s="163"/>
      <c r="B816" s="177"/>
      <c r="H816" s="177"/>
      <c r="L816" s="165"/>
      <c r="O816" s="80"/>
    </row>
    <row r="817" spans="1:15" x14ac:dyDescent="0.2">
      <c r="A817" s="163"/>
      <c r="B817" s="177"/>
      <c r="H817" s="177"/>
      <c r="L817" s="165"/>
      <c r="O817" s="80"/>
    </row>
    <row r="818" spans="1:15" x14ac:dyDescent="0.2">
      <c r="A818" s="163"/>
      <c r="B818" s="177"/>
      <c r="H818" s="177"/>
      <c r="L818" s="165"/>
      <c r="O818" s="80"/>
    </row>
    <row r="819" spans="1:15" x14ac:dyDescent="0.2">
      <c r="A819" s="163"/>
      <c r="B819" s="177"/>
      <c r="H819" s="177"/>
      <c r="L819" s="165"/>
      <c r="O819" s="80"/>
    </row>
    <row r="820" spans="1:15" x14ac:dyDescent="0.2">
      <c r="A820" s="163"/>
      <c r="B820" s="177"/>
      <c r="H820" s="177"/>
      <c r="L820" s="165"/>
      <c r="O820" s="80"/>
    </row>
    <row r="821" spans="1:15" x14ac:dyDescent="0.2">
      <c r="A821" s="163"/>
      <c r="B821" s="177"/>
      <c r="H821" s="177"/>
      <c r="L821" s="165"/>
      <c r="O821" s="80"/>
    </row>
    <row r="822" spans="1:15" x14ac:dyDescent="0.2">
      <c r="A822" s="163"/>
      <c r="B822" s="177"/>
      <c r="H822" s="177"/>
      <c r="L822" s="165"/>
      <c r="O822" s="80"/>
    </row>
    <row r="823" spans="1:15" x14ac:dyDescent="0.2">
      <c r="A823" s="163"/>
      <c r="B823" s="177"/>
      <c r="H823" s="177"/>
      <c r="L823" s="165"/>
      <c r="O823" s="80"/>
    </row>
    <row r="824" spans="1:15" x14ac:dyDescent="0.2">
      <c r="A824" s="163"/>
      <c r="B824" s="177"/>
      <c r="H824" s="177"/>
      <c r="L824" s="165"/>
      <c r="O824" s="80"/>
    </row>
    <row r="825" spans="1:15" x14ac:dyDescent="0.2">
      <c r="A825" s="163"/>
      <c r="B825" s="177"/>
      <c r="H825" s="177"/>
      <c r="L825" s="165"/>
      <c r="O825" s="80"/>
    </row>
    <row r="826" spans="1:15" x14ac:dyDescent="0.2">
      <c r="A826" s="163"/>
      <c r="B826" s="177"/>
      <c r="H826" s="177"/>
      <c r="L826" s="165"/>
      <c r="O826" s="80"/>
    </row>
    <row r="827" spans="1:15" x14ac:dyDescent="0.2">
      <c r="A827" s="163"/>
      <c r="B827" s="177"/>
      <c r="H827" s="177"/>
      <c r="L827" s="165"/>
      <c r="O827" s="80"/>
    </row>
    <row r="828" spans="1:15" x14ac:dyDescent="0.2">
      <c r="A828" s="163"/>
      <c r="B828" s="177"/>
      <c r="H828" s="177"/>
      <c r="L828" s="165"/>
      <c r="O828" s="80"/>
    </row>
    <row r="829" spans="1:15" x14ac:dyDescent="0.2">
      <c r="A829" s="163"/>
      <c r="B829" s="177"/>
      <c r="H829" s="177"/>
      <c r="L829" s="165"/>
      <c r="O829" s="80"/>
    </row>
    <row r="830" spans="1:15" x14ac:dyDescent="0.2">
      <c r="A830" s="163"/>
      <c r="B830" s="177"/>
      <c r="H830" s="177"/>
      <c r="L830" s="165"/>
      <c r="O830" s="80"/>
    </row>
    <row r="831" spans="1:15" x14ac:dyDescent="0.2">
      <c r="A831" s="163"/>
      <c r="B831" s="177"/>
      <c r="H831" s="177"/>
      <c r="L831" s="165"/>
      <c r="O831" s="80"/>
    </row>
    <row r="832" spans="1:15" x14ac:dyDescent="0.2">
      <c r="A832" s="163"/>
      <c r="B832" s="177"/>
      <c r="H832" s="177"/>
      <c r="L832" s="165"/>
      <c r="O832" s="80"/>
    </row>
    <row r="833" spans="1:15" x14ac:dyDescent="0.2">
      <c r="A833" s="163"/>
      <c r="B833" s="177"/>
      <c r="H833" s="177"/>
      <c r="L833" s="165"/>
      <c r="O833" s="80"/>
    </row>
    <row r="834" spans="1:15" x14ac:dyDescent="0.2">
      <c r="A834" s="163"/>
      <c r="B834" s="177"/>
      <c r="H834" s="177"/>
      <c r="L834" s="165"/>
      <c r="O834" s="80"/>
    </row>
    <row r="835" spans="1:15" x14ac:dyDescent="0.2">
      <c r="A835" s="163"/>
      <c r="B835" s="177"/>
      <c r="H835" s="177"/>
      <c r="L835" s="165"/>
      <c r="O835" s="80"/>
    </row>
    <row r="836" spans="1:15" x14ac:dyDescent="0.2">
      <c r="A836" s="163"/>
      <c r="B836" s="177"/>
      <c r="H836" s="177"/>
      <c r="L836" s="165"/>
      <c r="O836" s="80"/>
    </row>
    <row r="837" spans="1:15" x14ac:dyDescent="0.2">
      <c r="A837" s="163"/>
      <c r="B837" s="177"/>
      <c r="H837" s="177"/>
      <c r="L837" s="165"/>
      <c r="O837" s="80"/>
    </row>
    <row r="838" spans="1:15" x14ac:dyDescent="0.2">
      <c r="A838" s="163"/>
      <c r="B838" s="177"/>
      <c r="H838" s="177"/>
      <c r="L838" s="165"/>
      <c r="O838" s="80"/>
    </row>
    <row r="839" spans="1:15" x14ac:dyDescent="0.2">
      <c r="A839" s="163"/>
      <c r="B839" s="177"/>
      <c r="H839" s="177"/>
      <c r="L839" s="165"/>
      <c r="O839" s="80"/>
    </row>
    <row r="840" spans="1:15" x14ac:dyDescent="0.2">
      <c r="A840" s="163"/>
      <c r="B840" s="177"/>
      <c r="H840" s="177"/>
      <c r="L840" s="165"/>
      <c r="O840" s="80"/>
    </row>
    <row r="841" spans="1:15" x14ac:dyDescent="0.2">
      <c r="A841" s="163"/>
      <c r="B841" s="177"/>
      <c r="H841" s="177"/>
      <c r="L841" s="165"/>
      <c r="O841" s="80"/>
    </row>
    <row r="842" spans="1:15" x14ac:dyDescent="0.2">
      <c r="A842" s="163"/>
      <c r="B842" s="177"/>
      <c r="H842" s="177"/>
      <c r="L842" s="165"/>
      <c r="O842" s="80"/>
    </row>
    <row r="843" spans="1:15" x14ac:dyDescent="0.2">
      <c r="A843" s="163"/>
      <c r="B843" s="177"/>
      <c r="H843" s="177"/>
      <c r="L843" s="165"/>
      <c r="O843" s="80"/>
    </row>
    <row r="844" spans="1:15" x14ac:dyDescent="0.2">
      <c r="A844" s="163"/>
      <c r="B844" s="177"/>
      <c r="H844" s="177"/>
      <c r="L844" s="165"/>
      <c r="O844" s="80"/>
    </row>
    <row r="845" spans="1:15" x14ac:dyDescent="0.2">
      <c r="A845" s="163"/>
      <c r="B845" s="177"/>
      <c r="H845" s="177"/>
      <c r="L845" s="165"/>
      <c r="O845" s="80"/>
    </row>
    <row r="846" spans="1:15" x14ac:dyDescent="0.2">
      <c r="A846" s="163"/>
      <c r="B846" s="177"/>
      <c r="H846" s="177"/>
      <c r="L846" s="165"/>
      <c r="O846" s="80"/>
    </row>
    <row r="847" spans="1:15" x14ac:dyDescent="0.2">
      <c r="A847" s="163"/>
      <c r="B847" s="177"/>
      <c r="H847" s="177"/>
      <c r="L847" s="165"/>
      <c r="O847" s="80"/>
    </row>
    <row r="848" spans="1:15" x14ac:dyDescent="0.2">
      <c r="A848" s="163"/>
      <c r="B848" s="177"/>
      <c r="H848" s="177"/>
      <c r="L848" s="165"/>
      <c r="O848" s="80"/>
    </row>
    <row r="849" spans="1:15" x14ac:dyDescent="0.2">
      <c r="A849" s="163"/>
      <c r="B849" s="177"/>
      <c r="H849" s="177"/>
      <c r="L849" s="165"/>
      <c r="O849" s="80"/>
    </row>
    <row r="850" spans="1:15" x14ac:dyDescent="0.2">
      <c r="A850" s="163"/>
      <c r="B850" s="177"/>
      <c r="H850" s="177"/>
      <c r="L850" s="165"/>
      <c r="O850" s="80"/>
    </row>
    <row r="851" spans="1:15" x14ac:dyDescent="0.2">
      <c r="A851" s="163"/>
      <c r="B851" s="177"/>
      <c r="H851" s="177"/>
      <c r="L851" s="165"/>
      <c r="O851" s="80"/>
    </row>
    <row r="852" spans="1:15" x14ac:dyDescent="0.2">
      <c r="A852" s="163"/>
      <c r="B852" s="177"/>
      <c r="H852" s="177"/>
      <c r="L852" s="165"/>
      <c r="O852" s="80"/>
    </row>
    <row r="853" spans="1:15" x14ac:dyDescent="0.2">
      <c r="A853" s="163"/>
      <c r="B853" s="177"/>
      <c r="H853" s="177"/>
      <c r="L853" s="165"/>
      <c r="O853" s="80"/>
    </row>
    <row r="854" spans="1:15" x14ac:dyDescent="0.2">
      <c r="A854" s="163"/>
      <c r="B854" s="177"/>
      <c r="H854" s="177"/>
      <c r="L854" s="165"/>
      <c r="O854" s="80"/>
    </row>
    <row r="855" spans="1:15" x14ac:dyDescent="0.2">
      <c r="A855" s="163"/>
      <c r="B855" s="177"/>
      <c r="H855" s="177"/>
      <c r="L855" s="165"/>
      <c r="O855" s="80"/>
    </row>
    <row r="856" spans="1:15" x14ac:dyDescent="0.2">
      <c r="A856" s="163"/>
      <c r="B856" s="177"/>
      <c r="H856" s="177"/>
      <c r="L856" s="165"/>
      <c r="O856" s="80"/>
    </row>
    <row r="857" spans="1:15" x14ac:dyDescent="0.2">
      <c r="A857" s="163"/>
      <c r="B857" s="177"/>
      <c r="H857" s="177"/>
      <c r="L857" s="165"/>
      <c r="O857" s="80"/>
    </row>
    <row r="858" spans="1:15" x14ac:dyDescent="0.2">
      <c r="A858" s="163"/>
      <c r="B858" s="177"/>
      <c r="H858" s="177"/>
      <c r="L858" s="165"/>
      <c r="O858" s="80"/>
    </row>
    <row r="859" spans="1:15" x14ac:dyDescent="0.2">
      <c r="A859" s="163"/>
      <c r="B859" s="177"/>
      <c r="H859" s="177"/>
      <c r="L859" s="165"/>
      <c r="O859" s="80"/>
    </row>
    <row r="860" spans="1:15" x14ac:dyDescent="0.2">
      <c r="A860" s="163"/>
      <c r="B860" s="177"/>
      <c r="H860" s="177"/>
      <c r="L860" s="165"/>
      <c r="O860" s="80"/>
    </row>
    <row r="861" spans="1:15" x14ac:dyDescent="0.2">
      <c r="A861" s="163"/>
      <c r="B861" s="177"/>
      <c r="H861" s="177"/>
      <c r="L861" s="165"/>
      <c r="O861" s="80"/>
    </row>
    <row r="862" spans="1:15" x14ac:dyDescent="0.2">
      <c r="A862" s="163"/>
      <c r="B862" s="177"/>
      <c r="H862" s="177"/>
      <c r="L862" s="165"/>
      <c r="O862" s="80"/>
    </row>
    <row r="863" spans="1:15" x14ac:dyDescent="0.2">
      <c r="A863" s="163"/>
      <c r="B863" s="177"/>
      <c r="H863" s="177"/>
      <c r="L863" s="165"/>
      <c r="O863" s="80"/>
    </row>
    <row r="864" spans="1:15" x14ac:dyDescent="0.2">
      <c r="A864" s="163"/>
      <c r="B864" s="177"/>
      <c r="H864" s="177"/>
      <c r="L864" s="165"/>
      <c r="O864" s="80"/>
    </row>
    <row r="865" spans="1:15" x14ac:dyDescent="0.2">
      <c r="A865" s="163"/>
      <c r="B865" s="177"/>
      <c r="H865" s="177"/>
      <c r="L865" s="165"/>
      <c r="O865" s="80"/>
    </row>
    <row r="866" spans="1:15" x14ac:dyDescent="0.2">
      <c r="A866" s="163"/>
      <c r="B866" s="177"/>
      <c r="H866" s="177"/>
      <c r="L866" s="165"/>
      <c r="O866" s="80"/>
    </row>
    <row r="867" spans="1:15" x14ac:dyDescent="0.2">
      <c r="A867" s="163"/>
      <c r="B867" s="177"/>
      <c r="H867" s="177"/>
      <c r="L867" s="165"/>
      <c r="O867" s="80"/>
    </row>
    <row r="868" spans="1:15" x14ac:dyDescent="0.2">
      <c r="A868" s="163"/>
      <c r="B868" s="177"/>
      <c r="H868" s="177"/>
      <c r="L868" s="165"/>
      <c r="O868" s="80"/>
    </row>
    <row r="869" spans="1:15" x14ac:dyDescent="0.2">
      <c r="A869" s="163"/>
      <c r="B869" s="177"/>
      <c r="H869" s="177"/>
      <c r="L869" s="165"/>
      <c r="O869" s="80"/>
    </row>
    <row r="870" spans="1:15" x14ac:dyDescent="0.2">
      <c r="A870" s="163"/>
      <c r="B870" s="177"/>
      <c r="H870" s="177"/>
      <c r="L870" s="165"/>
      <c r="O870" s="80"/>
    </row>
    <row r="871" spans="1:15" x14ac:dyDescent="0.2">
      <c r="A871" s="163"/>
      <c r="B871" s="177"/>
      <c r="H871" s="177"/>
      <c r="L871" s="165"/>
      <c r="O871" s="80"/>
    </row>
    <row r="872" spans="1:15" x14ac:dyDescent="0.2">
      <c r="A872" s="163"/>
      <c r="B872" s="177"/>
      <c r="H872" s="177"/>
      <c r="L872" s="165"/>
      <c r="O872" s="80"/>
    </row>
    <row r="873" spans="1:15" x14ac:dyDescent="0.2">
      <c r="A873" s="163"/>
      <c r="B873" s="177"/>
      <c r="H873" s="177"/>
      <c r="L873" s="165"/>
      <c r="O873" s="80"/>
    </row>
    <row r="874" spans="1:15" x14ac:dyDescent="0.2">
      <c r="A874" s="163"/>
      <c r="B874" s="177"/>
      <c r="H874" s="177"/>
      <c r="L874" s="165"/>
      <c r="O874" s="80"/>
    </row>
    <row r="875" spans="1:15" x14ac:dyDescent="0.2">
      <c r="A875" s="163"/>
      <c r="B875" s="177"/>
      <c r="H875" s="177"/>
      <c r="L875" s="165"/>
      <c r="O875" s="80"/>
    </row>
    <row r="876" spans="1:15" x14ac:dyDescent="0.2">
      <c r="A876" s="163"/>
      <c r="B876" s="177"/>
      <c r="H876" s="177"/>
      <c r="L876" s="165"/>
      <c r="O876" s="80"/>
    </row>
    <row r="877" spans="1:15" x14ac:dyDescent="0.2">
      <c r="A877" s="163"/>
      <c r="B877" s="177"/>
      <c r="H877" s="177"/>
      <c r="L877" s="165"/>
      <c r="O877" s="80"/>
    </row>
    <row r="878" spans="1:15" x14ac:dyDescent="0.2">
      <c r="A878" s="163"/>
      <c r="B878" s="177"/>
      <c r="H878" s="177"/>
      <c r="L878" s="165"/>
      <c r="O878" s="80"/>
    </row>
    <row r="879" spans="1:15" x14ac:dyDescent="0.2">
      <c r="A879" s="163"/>
      <c r="B879" s="177"/>
      <c r="H879" s="177"/>
      <c r="L879" s="165"/>
      <c r="O879" s="80"/>
    </row>
    <row r="880" spans="1:15" x14ac:dyDescent="0.2">
      <c r="A880" s="163"/>
      <c r="B880" s="177"/>
      <c r="H880" s="177"/>
      <c r="L880" s="165"/>
      <c r="O880" s="80"/>
    </row>
    <row r="881" spans="1:15" x14ac:dyDescent="0.2">
      <c r="A881" s="163"/>
      <c r="B881" s="177"/>
      <c r="H881" s="177"/>
      <c r="L881" s="165"/>
      <c r="O881" s="80"/>
    </row>
    <row r="882" spans="1:15" x14ac:dyDescent="0.2">
      <c r="A882" s="163"/>
      <c r="B882" s="177"/>
      <c r="H882" s="177"/>
      <c r="L882" s="165"/>
      <c r="O882" s="80"/>
    </row>
    <row r="883" spans="1:15" x14ac:dyDescent="0.2">
      <c r="A883" s="163"/>
      <c r="B883" s="177"/>
      <c r="H883" s="177"/>
      <c r="L883" s="165"/>
      <c r="O883" s="80"/>
    </row>
    <row r="884" spans="1:15" x14ac:dyDescent="0.2">
      <c r="A884" s="163"/>
      <c r="B884" s="177"/>
      <c r="H884" s="177"/>
      <c r="L884" s="165"/>
      <c r="O884" s="80"/>
    </row>
    <row r="885" spans="1:15" x14ac:dyDescent="0.2">
      <c r="A885" s="163"/>
      <c r="B885" s="177"/>
      <c r="H885" s="177"/>
      <c r="L885" s="165"/>
      <c r="O885" s="80"/>
    </row>
    <row r="886" spans="1:15" x14ac:dyDescent="0.2">
      <c r="A886" s="163"/>
      <c r="B886" s="177"/>
      <c r="H886" s="177"/>
      <c r="L886" s="165"/>
      <c r="O886" s="80"/>
    </row>
    <row r="887" spans="1:15" x14ac:dyDescent="0.2">
      <c r="A887" s="163"/>
      <c r="B887" s="177"/>
      <c r="H887" s="177"/>
      <c r="L887" s="165"/>
      <c r="O887" s="80"/>
    </row>
    <row r="888" spans="1:15" x14ac:dyDescent="0.2">
      <c r="A888" s="163"/>
      <c r="B888" s="177"/>
      <c r="H888" s="177"/>
      <c r="L888" s="165"/>
      <c r="O888" s="80"/>
    </row>
    <row r="889" spans="1:15" x14ac:dyDescent="0.2">
      <c r="A889" s="163"/>
      <c r="B889" s="177"/>
      <c r="H889" s="177"/>
      <c r="L889" s="165"/>
      <c r="O889" s="80"/>
    </row>
    <row r="890" spans="1:15" x14ac:dyDescent="0.2">
      <c r="A890" s="163"/>
      <c r="B890" s="177"/>
      <c r="H890" s="177"/>
      <c r="L890" s="165"/>
      <c r="O890" s="80"/>
    </row>
    <row r="891" spans="1:15" x14ac:dyDescent="0.2">
      <c r="A891" s="163"/>
      <c r="B891" s="177"/>
      <c r="H891" s="177"/>
      <c r="L891" s="165"/>
      <c r="O891" s="80"/>
    </row>
    <row r="892" spans="1:15" x14ac:dyDescent="0.2">
      <c r="A892" s="163"/>
      <c r="B892" s="177"/>
      <c r="H892" s="177"/>
      <c r="L892" s="165"/>
      <c r="O892" s="80"/>
    </row>
    <row r="893" spans="1:15" x14ac:dyDescent="0.2">
      <c r="A893" s="163"/>
      <c r="B893" s="177"/>
      <c r="H893" s="177"/>
      <c r="L893" s="165"/>
      <c r="O893" s="80"/>
    </row>
    <row r="894" spans="1:15" x14ac:dyDescent="0.2">
      <c r="A894" s="163"/>
      <c r="B894" s="177"/>
      <c r="H894" s="177"/>
      <c r="L894" s="165"/>
      <c r="O894" s="80"/>
    </row>
    <row r="895" spans="1:15" x14ac:dyDescent="0.2">
      <c r="A895" s="163"/>
      <c r="B895" s="177"/>
      <c r="H895" s="177"/>
      <c r="L895" s="165"/>
      <c r="O895" s="80"/>
    </row>
    <row r="896" spans="1:15" x14ac:dyDescent="0.2">
      <c r="A896" s="163"/>
      <c r="B896" s="177"/>
      <c r="H896" s="177"/>
      <c r="L896" s="165"/>
      <c r="O896" s="80"/>
    </row>
    <row r="897" spans="1:15" x14ac:dyDescent="0.2">
      <c r="A897" s="163"/>
      <c r="B897" s="177"/>
      <c r="H897" s="177"/>
      <c r="L897" s="165"/>
      <c r="O897" s="80"/>
    </row>
    <row r="898" spans="1:15" x14ac:dyDescent="0.2">
      <c r="A898" s="163"/>
      <c r="B898" s="177"/>
      <c r="H898" s="177"/>
      <c r="L898" s="165"/>
      <c r="O898" s="80"/>
    </row>
    <row r="899" spans="1:15" x14ac:dyDescent="0.2">
      <c r="A899" s="163"/>
      <c r="B899" s="177"/>
      <c r="H899" s="177"/>
      <c r="L899" s="165"/>
      <c r="O899" s="80"/>
    </row>
    <row r="900" spans="1:15" x14ac:dyDescent="0.2">
      <c r="A900" s="163"/>
      <c r="B900" s="177"/>
      <c r="H900" s="177"/>
      <c r="L900" s="165"/>
      <c r="O900" s="80"/>
    </row>
    <row r="901" spans="1:15" x14ac:dyDescent="0.2">
      <c r="A901" s="163"/>
      <c r="B901" s="177"/>
      <c r="H901" s="177"/>
      <c r="L901" s="165"/>
      <c r="O901" s="80"/>
    </row>
    <row r="902" spans="1:15" x14ac:dyDescent="0.2">
      <c r="A902" s="163"/>
      <c r="B902" s="177"/>
      <c r="H902" s="177"/>
      <c r="L902" s="165"/>
      <c r="O902" s="80"/>
    </row>
    <row r="903" spans="1:15" x14ac:dyDescent="0.2">
      <c r="A903" s="163"/>
      <c r="B903" s="177"/>
      <c r="H903" s="177"/>
      <c r="L903" s="165"/>
      <c r="O903" s="80"/>
    </row>
    <row r="904" spans="1:15" x14ac:dyDescent="0.2">
      <c r="A904" s="163"/>
      <c r="B904" s="177"/>
      <c r="H904" s="177"/>
      <c r="L904" s="165"/>
      <c r="O904" s="80"/>
    </row>
    <row r="905" spans="1:15" x14ac:dyDescent="0.2">
      <c r="A905" s="163"/>
      <c r="B905" s="177"/>
      <c r="H905" s="177"/>
      <c r="L905" s="165"/>
      <c r="O905" s="80"/>
    </row>
    <row r="906" spans="1:15" x14ac:dyDescent="0.2">
      <c r="A906" s="163"/>
      <c r="B906" s="177"/>
      <c r="H906" s="177"/>
      <c r="L906" s="165"/>
      <c r="O906" s="80"/>
    </row>
    <row r="907" spans="1:15" x14ac:dyDescent="0.2">
      <c r="A907" s="163"/>
      <c r="B907" s="177"/>
      <c r="H907" s="177"/>
      <c r="L907" s="165"/>
      <c r="O907" s="80"/>
    </row>
    <row r="908" spans="1:15" x14ac:dyDescent="0.2">
      <c r="A908" s="163"/>
      <c r="B908" s="177"/>
      <c r="H908" s="177"/>
      <c r="L908" s="165"/>
      <c r="O908" s="80"/>
    </row>
    <row r="909" spans="1:15" x14ac:dyDescent="0.2">
      <c r="A909" s="163"/>
      <c r="B909" s="177"/>
      <c r="H909" s="177"/>
      <c r="L909" s="165"/>
      <c r="O909" s="80"/>
    </row>
    <row r="910" spans="1:15" x14ac:dyDescent="0.2">
      <c r="A910" s="163"/>
      <c r="B910" s="177"/>
      <c r="H910" s="177"/>
      <c r="L910" s="165"/>
      <c r="O910" s="80"/>
    </row>
    <row r="911" spans="1:15" x14ac:dyDescent="0.2">
      <c r="A911" s="163"/>
      <c r="B911" s="177"/>
      <c r="H911" s="177"/>
      <c r="L911" s="165"/>
      <c r="O911" s="80"/>
    </row>
    <row r="912" spans="1:15" x14ac:dyDescent="0.2">
      <c r="A912" s="163"/>
      <c r="B912" s="177"/>
      <c r="H912" s="177"/>
      <c r="L912" s="165"/>
      <c r="O912" s="80"/>
    </row>
    <row r="913" spans="1:15" x14ac:dyDescent="0.2">
      <c r="A913" s="163"/>
      <c r="B913" s="177"/>
      <c r="H913" s="177"/>
      <c r="L913" s="165"/>
      <c r="O913" s="80"/>
    </row>
    <row r="914" spans="1:15" x14ac:dyDescent="0.2">
      <c r="A914" s="163"/>
      <c r="B914" s="177"/>
      <c r="H914" s="177"/>
      <c r="L914" s="165"/>
      <c r="O914" s="80"/>
    </row>
    <row r="915" spans="1:15" x14ac:dyDescent="0.2">
      <c r="A915" s="163"/>
      <c r="B915" s="177"/>
      <c r="H915" s="177"/>
      <c r="L915" s="165"/>
      <c r="O915" s="80"/>
    </row>
    <row r="916" spans="1:15" x14ac:dyDescent="0.2">
      <c r="A916" s="163"/>
      <c r="B916" s="177"/>
      <c r="H916" s="177"/>
      <c r="L916" s="165"/>
      <c r="O916" s="80"/>
    </row>
    <row r="917" spans="1:15" x14ac:dyDescent="0.2">
      <c r="A917" s="163"/>
      <c r="B917" s="177"/>
      <c r="H917" s="177"/>
      <c r="L917" s="165"/>
      <c r="O917" s="80"/>
    </row>
    <row r="918" spans="1:15" x14ac:dyDescent="0.2">
      <c r="A918" s="163"/>
      <c r="B918" s="177"/>
      <c r="H918" s="177"/>
      <c r="L918" s="165"/>
      <c r="O918" s="80"/>
    </row>
    <row r="919" spans="1:15" x14ac:dyDescent="0.2">
      <c r="A919" s="163"/>
      <c r="B919" s="177"/>
      <c r="H919" s="177"/>
      <c r="L919" s="165"/>
      <c r="O919" s="80"/>
    </row>
    <row r="920" spans="1:15" x14ac:dyDescent="0.2">
      <c r="A920" s="163"/>
      <c r="B920" s="177"/>
      <c r="H920" s="177"/>
      <c r="L920" s="165"/>
      <c r="O920" s="80"/>
    </row>
    <row r="921" spans="1:15" x14ac:dyDescent="0.2">
      <c r="A921" s="163"/>
      <c r="B921" s="177"/>
      <c r="H921" s="177"/>
      <c r="L921" s="165"/>
      <c r="O921" s="80"/>
    </row>
    <row r="922" spans="1:15" x14ac:dyDescent="0.2">
      <c r="A922" s="163"/>
      <c r="B922" s="177"/>
      <c r="H922" s="177"/>
      <c r="L922" s="165"/>
      <c r="O922" s="80"/>
    </row>
    <row r="923" spans="1:15" x14ac:dyDescent="0.2">
      <c r="A923" s="163"/>
      <c r="B923" s="177"/>
      <c r="H923" s="177"/>
      <c r="L923" s="165"/>
      <c r="O923" s="80"/>
    </row>
    <row r="924" spans="1:15" x14ac:dyDescent="0.2">
      <c r="A924" s="163"/>
      <c r="B924" s="177"/>
      <c r="H924" s="177"/>
      <c r="L924" s="165"/>
      <c r="O924" s="80"/>
    </row>
    <row r="925" spans="1:15" x14ac:dyDescent="0.2">
      <c r="A925" s="163"/>
      <c r="B925" s="177"/>
      <c r="H925" s="177"/>
      <c r="L925" s="165"/>
      <c r="O925" s="80"/>
    </row>
    <row r="926" spans="1:15" x14ac:dyDescent="0.2">
      <c r="A926" s="163"/>
      <c r="B926" s="177"/>
      <c r="H926" s="177"/>
      <c r="L926" s="165"/>
      <c r="O926" s="80"/>
    </row>
    <row r="927" spans="1:15" x14ac:dyDescent="0.2">
      <c r="A927" s="163"/>
      <c r="B927" s="177"/>
      <c r="H927" s="177"/>
      <c r="L927" s="165"/>
      <c r="O927" s="80"/>
    </row>
    <row r="928" spans="1:15" x14ac:dyDescent="0.2">
      <c r="A928" s="163"/>
      <c r="B928" s="177"/>
      <c r="H928" s="177"/>
      <c r="L928" s="165"/>
      <c r="O928" s="80"/>
    </row>
    <row r="929" spans="1:15" x14ac:dyDescent="0.2">
      <c r="A929" s="163"/>
      <c r="B929" s="177"/>
      <c r="H929" s="177"/>
      <c r="L929" s="165"/>
      <c r="O929" s="80"/>
    </row>
    <row r="930" spans="1:15" x14ac:dyDescent="0.2">
      <c r="A930" s="163"/>
      <c r="B930" s="177"/>
      <c r="H930" s="177"/>
      <c r="L930" s="165"/>
      <c r="O930" s="80"/>
    </row>
    <row r="931" spans="1:15" x14ac:dyDescent="0.2">
      <c r="A931" s="163"/>
      <c r="B931" s="177"/>
      <c r="H931" s="177"/>
      <c r="L931" s="165"/>
      <c r="O931" s="80"/>
    </row>
    <row r="932" spans="1:15" x14ac:dyDescent="0.2">
      <c r="A932" s="163"/>
      <c r="B932" s="177"/>
      <c r="H932" s="177"/>
      <c r="L932" s="165"/>
      <c r="O932" s="80"/>
    </row>
    <row r="933" spans="1:15" x14ac:dyDescent="0.2">
      <c r="A933" s="163"/>
      <c r="B933" s="177"/>
      <c r="H933" s="177"/>
      <c r="L933" s="165"/>
      <c r="O933" s="80"/>
    </row>
    <row r="934" spans="1:15" x14ac:dyDescent="0.2">
      <c r="A934" s="163"/>
      <c r="B934" s="177"/>
      <c r="H934" s="177"/>
      <c r="L934" s="165"/>
      <c r="O934" s="80"/>
    </row>
    <row r="935" spans="1:15" x14ac:dyDescent="0.2">
      <c r="A935" s="163"/>
      <c r="B935" s="177"/>
      <c r="H935" s="177"/>
      <c r="L935" s="165"/>
      <c r="O935" s="80"/>
    </row>
    <row r="936" spans="1:15" x14ac:dyDescent="0.2">
      <c r="A936" s="163"/>
      <c r="B936" s="177"/>
      <c r="H936" s="177"/>
      <c r="L936" s="165"/>
      <c r="O936" s="80"/>
    </row>
    <row r="937" spans="1:15" x14ac:dyDescent="0.2">
      <c r="A937" s="163"/>
      <c r="B937" s="177"/>
      <c r="H937" s="177"/>
      <c r="L937" s="165"/>
      <c r="O937" s="80"/>
    </row>
    <row r="938" spans="1:15" x14ac:dyDescent="0.2">
      <c r="A938" s="163"/>
      <c r="B938" s="177"/>
      <c r="H938" s="177"/>
      <c r="L938" s="165"/>
      <c r="O938" s="80"/>
    </row>
    <row r="939" spans="1:15" x14ac:dyDescent="0.2">
      <c r="A939" s="163"/>
      <c r="B939" s="177"/>
      <c r="H939" s="177"/>
      <c r="L939" s="165"/>
      <c r="O939" s="80"/>
    </row>
    <row r="940" spans="1:15" x14ac:dyDescent="0.2">
      <c r="A940" s="163"/>
      <c r="B940" s="177"/>
      <c r="H940" s="177"/>
      <c r="L940" s="165"/>
      <c r="O940" s="80"/>
    </row>
    <row r="941" spans="1:15" x14ac:dyDescent="0.2">
      <c r="A941" s="163"/>
      <c r="B941" s="177"/>
      <c r="H941" s="177"/>
      <c r="L941" s="165"/>
      <c r="O941" s="80"/>
    </row>
    <row r="942" spans="1:15" x14ac:dyDescent="0.2">
      <c r="A942" s="163"/>
      <c r="B942" s="177"/>
      <c r="H942" s="177"/>
      <c r="L942" s="165"/>
      <c r="O942" s="80"/>
    </row>
    <row r="943" spans="1:15" x14ac:dyDescent="0.2">
      <c r="A943" s="163"/>
      <c r="B943" s="177"/>
      <c r="H943" s="177"/>
      <c r="L943" s="165"/>
      <c r="O943" s="80"/>
    </row>
    <row r="944" spans="1:15" x14ac:dyDescent="0.2">
      <c r="A944" s="163"/>
      <c r="B944" s="177"/>
      <c r="H944" s="177"/>
      <c r="L944" s="165"/>
      <c r="O944" s="80"/>
    </row>
    <row r="945" spans="1:15" x14ac:dyDescent="0.2">
      <c r="A945" s="163"/>
      <c r="B945" s="177"/>
      <c r="H945" s="177"/>
      <c r="L945" s="165"/>
      <c r="O945" s="80"/>
    </row>
    <row r="946" spans="1:15" x14ac:dyDescent="0.2">
      <c r="A946" s="163"/>
      <c r="B946" s="177"/>
      <c r="H946" s="177"/>
      <c r="L946" s="165"/>
      <c r="O946" s="80"/>
    </row>
    <row r="947" spans="1:15" x14ac:dyDescent="0.2">
      <c r="A947" s="163"/>
      <c r="B947" s="177"/>
      <c r="H947" s="177"/>
      <c r="L947" s="165"/>
      <c r="O947" s="80"/>
    </row>
    <row r="948" spans="1:15" x14ac:dyDescent="0.2">
      <c r="A948" s="163"/>
      <c r="B948" s="177"/>
      <c r="H948" s="177"/>
      <c r="L948" s="165"/>
      <c r="O948" s="80"/>
    </row>
    <row r="949" spans="1:15" x14ac:dyDescent="0.2">
      <c r="A949" s="163"/>
      <c r="B949" s="177"/>
      <c r="H949" s="177"/>
      <c r="L949" s="165"/>
      <c r="O949" s="80"/>
    </row>
    <row r="950" spans="1:15" x14ac:dyDescent="0.2">
      <c r="A950" s="163"/>
      <c r="B950" s="177"/>
      <c r="H950" s="177"/>
      <c r="L950" s="165"/>
      <c r="O950" s="80"/>
    </row>
    <row r="951" spans="1:15" x14ac:dyDescent="0.2">
      <c r="A951" s="163"/>
      <c r="B951" s="177"/>
      <c r="H951" s="177"/>
      <c r="L951" s="165"/>
      <c r="O951" s="80"/>
    </row>
    <row r="952" spans="1:15" x14ac:dyDescent="0.2">
      <c r="A952" s="163"/>
      <c r="B952" s="177"/>
      <c r="H952" s="177"/>
      <c r="L952" s="165"/>
      <c r="O952" s="80"/>
    </row>
    <row r="953" spans="1:15" x14ac:dyDescent="0.2">
      <c r="A953" s="163"/>
      <c r="B953" s="177"/>
      <c r="H953" s="177"/>
      <c r="L953" s="165"/>
      <c r="O953" s="80"/>
    </row>
    <row r="954" spans="1:15" x14ac:dyDescent="0.2">
      <c r="A954" s="163"/>
      <c r="B954" s="177"/>
      <c r="H954" s="177"/>
      <c r="L954" s="165"/>
      <c r="O954" s="80"/>
    </row>
    <row r="955" spans="1:15" x14ac:dyDescent="0.2">
      <c r="A955" s="163"/>
      <c r="B955" s="177"/>
      <c r="H955" s="177"/>
      <c r="L955" s="165"/>
      <c r="O955" s="80"/>
    </row>
    <row r="956" spans="1:15" x14ac:dyDescent="0.2">
      <c r="A956" s="163"/>
      <c r="B956" s="177"/>
      <c r="H956" s="177"/>
      <c r="L956" s="165"/>
      <c r="O956" s="80"/>
    </row>
    <row r="957" spans="1:15" x14ac:dyDescent="0.2">
      <c r="A957" s="163"/>
      <c r="B957" s="177"/>
      <c r="H957" s="177"/>
      <c r="L957" s="165"/>
      <c r="O957" s="80"/>
    </row>
    <row r="958" spans="1:15" x14ac:dyDescent="0.2">
      <c r="A958" s="163"/>
      <c r="B958" s="177"/>
      <c r="H958" s="177"/>
      <c r="L958" s="165"/>
      <c r="O958" s="80"/>
    </row>
    <row r="959" spans="1:15" x14ac:dyDescent="0.2">
      <c r="A959" s="163"/>
      <c r="B959" s="177"/>
      <c r="H959" s="177"/>
      <c r="L959" s="165"/>
      <c r="O959" s="80"/>
    </row>
    <row r="960" spans="1:15" x14ac:dyDescent="0.2">
      <c r="A960" s="163"/>
      <c r="B960" s="177"/>
      <c r="H960" s="177"/>
      <c r="L960" s="165"/>
      <c r="O960" s="80"/>
    </row>
    <row r="961" spans="1:15" x14ac:dyDescent="0.2">
      <c r="A961" s="163"/>
      <c r="B961" s="177"/>
      <c r="H961" s="177"/>
      <c r="L961" s="165"/>
      <c r="O961" s="80"/>
    </row>
    <row r="962" spans="1:15" x14ac:dyDescent="0.2">
      <c r="A962" s="163"/>
      <c r="B962" s="177"/>
      <c r="H962" s="177"/>
      <c r="L962" s="165"/>
      <c r="O962" s="80"/>
    </row>
    <row r="963" spans="1:15" x14ac:dyDescent="0.2">
      <c r="A963" s="163"/>
      <c r="B963" s="177"/>
      <c r="H963" s="177"/>
      <c r="L963" s="165"/>
      <c r="O963" s="80"/>
    </row>
    <row r="964" spans="1:15" x14ac:dyDescent="0.2">
      <c r="A964" s="163"/>
      <c r="B964" s="177"/>
      <c r="H964" s="177"/>
      <c r="L964" s="165"/>
      <c r="O964" s="80"/>
    </row>
    <row r="965" spans="1:15" x14ac:dyDescent="0.2">
      <c r="A965" s="163"/>
      <c r="B965" s="177"/>
      <c r="H965" s="177"/>
      <c r="L965" s="165"/>
      <c r="O965" s="80"/>
    </row>
    <row r="966" spans="1:15" x14ac:dyDescent="0.2">
      <c r="A966" s="163"/>
      <c r="B966" s="177"/>
      <c r="H966" s="177"/>
      <c r="L966" s="165"/>
      <c r="O966" s="80"/>
    </row>
    <row r="967" spans="1:15" x14ac:dyDescent="0.2">
      <c r="A967" s="163"/>
      <c r="B967" s="177"/>
      <c r="H967" s="177"/>
      <c r="L967" s="165"/>
      <c r="O967" s="80"/>
    </row>
    <row r="968" spans="1:15" x14ac:dyDescent="0.2">
      <c r="A968" s="163"/>
      <c r="B968" s="177"/>
      <c r="H968" s="177"/>
      <c r="L968" s="165"/>
      <c r="O968" s="80"/>
    </row>
    <row r="969" spans="1:15" x14ac:dyDescent="0.2">
      <c r="A969" s="163"/>
      <c r="B969" s="177"/>
      <c r="H969" s="177"/>
      <c r="L969" s="165"/>
      <c r="O969" s="80"/>
    </row>
    <row r="970" spans="1:15" x14ac:dyDescent="0.2">
      <c r="A970" s="163"/>
      <c r="B970" s="177"/>
      <c r="H970" s="177"/>
      <c r="L970" s="165"/>
      <c r="O970" s="80"/>
    </row>
    <row r="971" spans="1:15" x14ac:dyDescent="0.2">
      <c r="A971" s="163"/>
      <c r="B971" s="177"/>
      <c r="H971" s="177"/>
      <c r="L971" s="165"/>
      <c r="O971" s="80"/>
    </row>
    <row r="972" spans="1:15" x14ac:dyDescent="0.2">
      <c r="A972" s="163"/>
      <c r="B972" s="177"/>
      <c r="H972" s="177"/>
      <c r="L972" s="165"/>
      <c r="O972" s="80"/>
    </row>
    <row r="973" spans="1:15" x14ac:dyDescent="0.2">
      <c r="A973" s="163"/>
      <c r="B973" s="177"/>
      <c r="H973" s="177"/>
      <c r="L973" s="165"/>
      <c r="O973" s="80"/>
    </row>
    <row r="974" spans="1:15" x14ac:dyDescent="0.2">
      <c r="A974" s="163"/>
      <c r="B974" s="177"/>
      <c r="H974" s="177"/>
      <c r="L974" s="165"/>
      <c r="O974" s="80"/>
    </row>
    <row r="975" spans="1:15" x14ac:dyDescent="0.2">
      <c r="A975" s="163"/>
      <c r="B975" s="177"/>
      <c r="H975" s="177"/>
      <c r="L975" s="165"/>
      <c r="O975" s="80"/>
    </row>
    <row r="976" spans="1:15" x14ac:dyDescent="0.2">
      <c r="A976" s="163"/>
      <c r="B976" s="177"/>
      <c r="H976" s="177"/>
      <c r="L976" s="165"/>
      <c r="O976" s="80"/>
    </row>
    <row r="977" spans="1:15" x14ac:dyDescent="0.2">
      <c r="A977" s="163"/>
      <c r="B977" s="177"/>
      <c r="H977" s="177"/>
      <c r="L977" s="165"/>
      <c r="O977" s="80"/>
    </row>
    <row r="978" spans="1:15" x14ac:dyDescent="0.2">
      <c r="A978" s="163"/>
      <c r="B978" s="177"/>
      <c r="H978" s="177"/>
      <c r="L978" s="165"/>
      <c r="O978" s="80"/>
    </row>
    <row r="979" spans="1:15" x14ac:dyDescent="0.2">
      <c r="A979" s="163"/>
      <c r="B979" s="177"/>
      <c r="H979" s="177"/>
      <c r="L979" s="165"/>
      <c r="O979" s="80"/>
    </row>
    <row r="980" spans="1:15" x14ac:dyDescent="0.2">
      <c r="A980" s="163"/>
      <c r="B980" s="177"/>
      <c r="H980" s="177"/>
      <c r="L980" s="165"/>
      <c r="O980" s="80"/>
    </row>
    <row r="981" spans="1:15" x14ac:dyDescent="0.2">
      <c r="A981" s="163"/>
      <c r="B981" s="177"/>
      <c r="H981" s="177"/>
      <c r="L981" s="165"/>
      <c r="O981" s="80"/>
    </row>
    <row r="982" spans="1:15" x14ac:dyDescent="0.2">
      <c r="A982" s="163"/>
      <c r="B982" s="177"/>
      <c r="H982" s="177"/>
      <c r="L982" s="165"/>
      <c r="O982" s="80"/>
    </row>
    <row r="983" spans="1:15" x14ac:dyDescent="0.2">
      <c r="A983" s="163"/>
      <c r="B983" s="177"/>
      <c r="H983" s="177"/>
      <c r="L983" s="165"/>
      <c r="O983" s="80"/>
    </row>
    <row r="984" spans="1:15" x14ac:dyDescent="0.2">
      <c r="A984" s="163"/>
      <c r="B984" s="177"/>
      <c r="H984" s="177"/>
      <c r="L984" s="165"/>
      <c r="O984" s="80"/>
    </row>
    <row r="985" spans="1:15" x14ac:dyDescent="0.2">
      <c r="A985" s="163"/>
      <c r="B985" s="177"/>
      <c r="H985" s="177"/>
      <c r="L985" s="165"/>
      <c r="O985" s="80"/>
    </row>
    <row r="986" spans="1:15" x14ac:dyDescent="0.2">
      <c r="A986" s="163"/>
      <c r="B986" s="177"/>
      <c r="H986" s="177"/>
      <c r="L986" s="165"/>
      <c r="O986" s="80"/>
    </row>
    <row r="987" spans="1:15" x14ac:dyDescent="0.2">
      <c r="A987" s="163"/>
      <c r="B987" s="177"/>
      <c r="H987" s="177"/>
      <c r="L987" s="165"/>
      <c r="O987" s="80"/>
    </row>
    <row r="988" spans="1:15" x14ac:dyDescent="0.2">
      <c r="A988" s="163"/>
      <c r="B988" s="177"/>
      <c r="H988" s="177"/>
      <c r="L988" s="165"/>
      <c r="O988" s="80"/>
    </row>
    <row r="989" spans="1:15" x14ac:dyDescent="0.2">
      <c r="A989" s="163"/>
      <c r="B989" s="177"/>
      <c r="H989" s="177"/>
      <c r="L989" s="165"/>
      <c r="O989" s="80"/>
    </row>
    <row r="990" spans="1:15" x14ac:dyDescent="0.2">
      <c r="A990" s="163"/>
      <c r="B990" s="177"/>
      <c r="H990" s="177"/>
      <c r="L990" s="165"/>
      <c r="O990" s="80"/>
    </row>
    <row r="991" spans="1:15" x14ac:dyDescent="0.2">
      <c r="A991" s="163"/>
      <c r="B991" s="177"/>
      <c r="H991" s="177"/>
      <c r="L991" s="165"/>
      <c r="O991" s="80"/>
    </row>
    <row r="992" spans="1:15" x14ac:dyDescent="0.2">
      <c r="A992" s="163"/>
      <c r="B992" s="177"/>
      <c r="H992" s="177"/>
      <c r="L992" s="165"/>
      <c r="O992" s="80"/>
    </row>
    <row r="993" spans="1:15" x14ac:dyDescent="0.2">
      <c r="A993" s="163"/>
      <c r="B993" s="177"/>
      <c r="H993" s="177"/>
      <c r="L993" s="165"/>
      <c r="O993" s="80"/>
    </row>
    <row r="994" spans="1:15" x14ac:dyDescent="0.2">
      <c r="A994" s="163"/>
      <c r="B994" s="177"/>
      <c r="H994" s="177"/>
      <c r="L994" s="165"/>
      <c r="O994" s="80"/>
    </row>
    <row r="995" spans="1:15" x14ac:dyDescent="0.2">
      <c r="A995" s="163"/>
      <c r="B995" s="177"/>
      <c r="H995" s="177"/>
      <c r="L995" s="165"/>
      <c r="O995" s="80"/>
    </row>
    <row r="996" spans="1:15" x14ac:dyDescent="0.2">
      <c r="A996" s="163"/>
      <c r="B996" s="177"/>
      <c r="H996" s="177"/>
      <c r="L996" s="165"/>
      <c r="O996" s="80"/>
    </row>
    <row r="997" spans="1:15" x14ac:dyDescent="0.2">
      <c r="A997" s="163"/>
      <c r="B997" s="177"/>
      <c r="H997" s="177"/>
      <c r="L997" s="165"/>
      <c r="O997" s="80"/>
    </row>
    <row r="998" spans="1:15" x14ac:dyDescent="0.2">
      <c r="A998" s="163"/>
      <c r="B998" s="177"/>
      <c r="H998" s="177"/>
      <c r="L998" s="165"/>
      <c r="O998" s="80"/>
    </row>
    <row r="999" spans="1:15" x14ac:dyDescent="0.2">
      <c r="A999" s="163"/>
      <c r="B999" s="177"/>
      <c r="H999" s="177"/>
      <c r="L999" s="165"/>
      <c r="O999" s="80"/>
    </row>
    <row r="1000" spans="1:15" x14ac:dyDescent="0.2">
      <c r="A1000" s="163"/>
      <c r="B1000" s="177"/>
      <c r="H1000" s="177"/>
      <c r="L1000" s="165"/>
      <c r="O1000" s="80"/>
    </row>
    <row r="1001" spans="1:15" x14ac:dyDescent="0.2">
      <c r="A1001" s="163"/>
      <c r="B1001" s="177"/>
      <c r="H1001" s="177"/>
      <c r="L1001" s="165"/>
      <c r="O1001" s="80"/>
    </row>
    <row r="1002" spans="1:15" x14ac:dyDescent="0.2">
      <c r="A1002" s="163"/>
      <c r="B1002" s="177"/>
      <c r="H1002" s="177"/>
      <c r="L1002" s="165"/>
      <c r="O1002" s="80"/>
    </row>
    <row r="1003" spans="1:15" x14ac:dyDescent="0.2">
      <c r="A1003" s="163"/>
      <c r="B1003" s="177"/>
      <c r="H1003" s="177"/>
      <c r="L1003" s="165"/>
      <c r="O1003" s="80"/>
    </row>
    <row r="1004" spans="1:15" x14ac:dyDescent="0.2">
      <c r="A1004" s="163"/>
      <c r="B1004" s="177"/>
      <c r="H1004" s="177"/>
      <c r="L1004" s="165"/>
      <c r="O1004" s="80"/>
    </row>
    <row r="1005" spans="1:15" x14ac:dyDescent="0.2">
      <c r="A1005" s="163"/>
      <c r="B1005" s="177"/>
      <c r="H1005" s="177"/>
      <c r="L1005" s="165"/>
      <c r="O1005" s="80"/>
    </row>
    <row r="1006" spans="1:15" x14ac:dyDescent="0.2">
      <c r="A1006" s="163"/>
      <c r="B1006" s="177"/>
      <c r="H1006" s="177"/>
      <c r="L1006" s="165"/>
      <c r="O1006" s="80"/>
    </row>
    <row r="1007" spans="1:15" x14ac:dyDescent="0.2">
      <c r="A1007" s="163"/>
      <c r="B1007" s="177"/>
      <c r="H1007" s="177"/>
      <c r="L1007" s="165"/>
      <c r="O1007" s="80"/>
    </row>
    <row r="1008" spans="1:15" x14ac:dyDescent="0.2">
      <c r="A1008" s="163"/>
      <c r="B1008" s="177"/>
      <c r="H1008" s="177"/>
      <c r="L1008" s="165"/>
      <c r="O1008" s="80"/>
    </row>
    <row r="1009" spans="1:15" x14ac:dyDescent="0.2">
      <c r="A1009" s="163"/>
      <c r="B1009" s="177"/>
      <c r="H1009" s="177"/>
      <c r="L1009" s="165"/>
      <c r="O1009" s="80"/>
    </row>
    <row r="1010" spans="1:15" x14ac:dyDescent="0.2">
      <c r="A1010" s="163"/>
      <c r="B1010" s="177"/>
      <c r="H1010" s="177"/>
      <c r="L1010" s="165"/>
      <c r="O1010" s="80"/>
    </row>
    <row r="1011" spans="1:15" x14ac:dyDescent="0.2">
      <c r="A1011" s="163"/>
      <c r="B1011" s="177"/>
      <c r="H1011" s="177"/>
      <c r="L1011" s="165"/>
      <c r="O1011" s="80"/>
    </row>
    <row r="1012" spans="1:15" x14ac:dyDescent="0.2">
      <c r="A1012" s="163"/>
      <c r="B1012" s="177"/>
      <c r="H1012" s="177"/>
      <c r="L1012" s="165"/>
      <c r="O1012" s="80"/>
    </row>
    <row r="1013" spans="1:15" x14ac:dyDescent="0.2">
      <c r="A1013" s="163"/>
      <c r="B1013" s="177"/>
      <c r="H1013" s="177"/>
      <c r="L1013" s="165"/>
      <c r="O1013" s="80"/>
    </row>
    <row r="1014" spans="1:15" x14ac:dyDescent="0.2">
      <c r="A1014" s="163"/>
      <c r="B1014" s="177"/>
      <c r="H1014" s="177"/>
      <c r="L1014" s="165"/>
      <c r="O1014" s="80"/>
    </row>
    <row r="1015" spans="1:15" x14ac:dyDescent="0.2">
      <c r="A1015" s="163"/>
      <c r="B1015" s="177"/>
      <c r="H1015" s="177"/>
      <c r="L1015" s="165"/>
      <c r="O1015" s="80"/>
    </row>
    <row r="1016" spans="1:15" x14ac:dyDescent="0.2">
      <c r="A1016" s="163"/>
      <c r="B1016" s="177"/>
      <c r="H1016" s="177"/>
      <c r="L1016" s="165"/>
      <c r="O1016" s="80"/>
    </row>
    <row r="1017" spans="1:15" x14ac:dyDescent="0.2">
      <c r="A1017" s="163"/>
      <c r="B1017" s="177"/>
      <c r="H1017" s="177"/>
      <c r="L1017" s="165"/>
      <c r="O1017" s="80"/>
    </row>
    <row r="1018" spans="1:15" x14ac:dyDescent="0.2">
      <c r="A1018" s="163"/>
      <c r="B1018" s="177"/>
      <c r="H1018" s="177"/>
      <c r="L1018" s="165"/>
      <c r="O1018" s="80"/>
    </row>
    <row r="1019" spans="1:15" x14ac:dyDescent="0.2">
      <c r="A1019" s="163"/>
      <c r="B1019" s="177"/>
      <c r="H1019" s="177"/>
      <c r="L1019" s="165"/>
      <c r="O1019" s="80"/>
    </row>
    <row r="1020" spans="1:15" x14ac:dyDescent="0.2">
      <c r="A1020" s="163"/>
      <c r="B1020" s="177"/>
      <c r="H1020" s="177"/>
      <c r="L1020" s="165"/>
      <c r="O1020" s="80"/>
    </row>
    <row r="1021" spans="1:15" x14ac:dyDescent="0.2">
      <c r="A1021" s="163"/>
      <c r="B1021" s="177"/>
      <c r="H1021" s="177"/>
      <c r="L1021" s="165"/>
      <c r="O1021" s="80"/>
    </row>
    <row r="1022" spans="1:15" x14ac:dyDescent="0.2">
      <c r="A1022" s="163"/>
      <c r="B1022" s="177"/>
      <c r="H1022" s="177"/>
      <c r="L1022" s="165"/>
      <c r="O1022" s="80"/>
    </row>
    <row r="1023" spans="1:15" x14ac:dyDescent="0.2">
      <c r="A1023" s="163"/>
      <c r="B1023" s="177"/>
      <c r="H1023" s="177"/>
      <c r="L1023" s="165"/>
      <c r="O1023" s="80"/>
    </row>
    <row r="1024" spans="1:15" x14ac:dyDescent="0.2">
      <c r="A1024" s="163"/>
      <c r="B1024" s="177"/>
      <c r="H1024" s="177"/>
      <c r="L1024" s="165"/>
      <c r="O1024" s="80"/>
    </row>
    <row r="1025" spans="1:15" x14ac:dyDescent="0.2">
      <c r="A1025" s="163"/>
      <c r="B1025" s="177"/>
      <c r="H1025" s="177"/>
      <c r="L1025" s="165"/>
      <c r="O1025" s="80"/>
    </row>
    <row r="1026" spans="1:15" x14ac:dyDescent="0.2">
      <c r="A1026" s="163"/>
      <c r="B1026" s="177"/>
      <c r="H1026" s="177"/>
      <c r="L1026" s="165"/>
      <c r="O1026" s="80"/>
    </row>
    <row r="1027" spans="1:15" x14ac:dyDescent="0.2">
      <c r="A1027" s="163"/>
      <c r="B1027" s="177"/>
      <c r="H1027" s="177"/>
      <c r="L1027" s="165"/>
      <c r="O1027" s="80"/>
    </row>
    <row r="1028" spans="1:15" x14ac:dyDescent="0.2">
      <c r="A1028" s="163"/>
      <c r="B1028" s="177"/>
      <c r="H1028" s="177"/>
      <c r="L1028" s="165"/>
      <c r="O1028" s="80"/>
    </row>
    <row r="1029" spans="1:15" x14ac:dyDescent="0.2">
      <c r="A1029" s="163"/>
      <c r="B1029" s="177"/>
      <c r="H1029" s="177"/>
      <c r="L1029" s="165"/>
      <c r="O1029" s="80"/>
    </row>
    <row r="1030" spans="1:15" x14ac:dyDescent="0.2">
      <c r="A1030" s="163"/>
      <c r="B1030" s="177"/>
      <c r="H1030" s="177"/>
      <c r="L1030" s="165"/>
      <c r="O1030" s="80"/>
    </row>
    <row r="1031" spans="1:15" x14ac:dyDescent="0.2">
      <c r="A1031" s="163"/>
      <c r="B1031" s="177"/>
      <c r="H1031" s="177"/>
      <c r="L1031" s="165"/>
      <c r="O1031" s="80"/>
    </row>
    <row r="1032" spans="1:15" x14ac:dyDescent="0.2">
      <c r="A1032" s="163"/>
      <c r="B1032" s="177"/>
      <c r="H1032" s="177"/>
      <c r="L1032" s="165"/>
      <c r="O1032" s="80"/>
    </row>
    <row r="1033" spans="1:15" x14ac:dyDescent="0.2">
      <c r="A1033" s="163"/>
      <c r="B1033" s="177"/>
      <c r="H1033" s="177"/>
      <c r="L1033" s="165"/>
      <c r="O1033" s="80"/>
    </row>
    <row r="1034" spans="1:15" x14ac:dyDescent="0.2">
      <c r="A1034" s="163"/>
      <c r="B1034" s="177"/>
      <c r="H1034" s="177"/>
      <c r="L1034" s="165"/>
      <c r="O1034" s="80"/>
    </row>
    <row r="1035" spans="1:15" x14ac:dyDescent="0.2">
      <c r="A1035" s="163"/>
      <c r="B1035" s="177"/>
      <c r="H1035" s="177"/>
      <c r="L1035" s="165"/>
      <c r="O1035" s="80"/>
    </row>
    <row r="1036" spans="1:15" x14ac:dyDescent="0.2">
      <c r="A1036" s="163"/>
      <c r="B1036" s="177"/>
      <c r="H1036" s="177"/>
      <c r="L1036" s="165"/>
      <c r="O1036" s="80"/>
    </row>
    <row r="1037" spans="1:15" x14ac:dyDescent="0.2">
      <c r="A1037" s="163"/>
      <c r="B1037" s="177"/>
      <c r="H1037" s="177"/>
      <c r="L1037" s="165"/>
      <c r="O1037" s="80"/>
    </row>
    <row r="1038" spans="1:15" x14ac:dyDescent="0.2">
      <c r="A1038" s="163"/>
      <c r="B1038" s="177"/>
      <c r="H1038" s="177"/>
      <c r="L1038" s="165"/>
      <c r="O1038" s="80"/>
    </row>
    <row r="1039" spans="1:15" x14ac:dyDescent="0.2">
      <c r="A1039" s="163"/>
      <c r="B1039" s="177"/>
      <c r="H1039" s="177"/>
      <c r="L1039" s="165"/>
      <c r="O1039" s="80"/>
    </row>
    <row r="1040" spans="1:15" x14ac:dyDescent="0.2">
      <c r="A1040" s="163"/>
      <c r="B1040" s="177"/>
      <c r="H1040" s="177"/>
      <c r="L1040" s="165"/>
      <c r="O1040" s="80"/>
    </row>
    <row r="1041" spans="1:15" x14ac:dyDescent="0.2">
      <c r="A1041" s="163"/>
      <c r="B1041" s="177"/>
      <c r="H1041" s="177"/>
      <c r="L1041" s="165"/>
      <c r="O1041" s="80"/>
    </row>
    <row r="1042" spans="1:15" x14ac:dyDescent="0.2">
      <c r="A1042" s="163"/>
      <c r="B1042" s="177"/>
      <c r="H1042" s="177"/>
      <c r="L1042" s="165"/>
      <c r="O1042" s="80"/>
    </row>
    <row r="1043" spans="1:15" x14ac:dyDescent="0.2">
      <c r="A1043" s="163"/>
      <c r="B1043" s="177"/>
      <c r="H1043" s="177"/>
      <c r="L1043" s="165"/>
      <c r="O1043" s="80"/>
    </row>
    <row r="1044" spans="1:15" x14ac:dyDescent="0.2">
      <c r="A1044" s="163"/>
      <c r="B1044" s="177"/>
      <c r="H1044" s="177"/>
      <c r="L1044" s="165"/>
      <c r="O1044" s="80"/>
    </row>
    <row r="1045" spans="1:15" x14ac:dyDescent="0.2">
      <c r="A1045" s="163"/>
      <c r="B1045" s="177"/>
      <c r="H1045" s="177"/>
      <c r="L1045" s="165"/>
      <c r="O1045" s="80"/>
    </row>
    <row r="1046" spans="1:15" x14ac:dyDescent="0.2">
      <c r="A1046" s="163"/>
      <c r="B1046" s="177"/>
      <c r="H1046" s="177"/>
      <c r="L1046" s="165"/>
      <c r="O1046" s="80"/>
    </row>
    <row r="1047" spans="1:15" x14ac:dyDescent="0.2">
      <c r="A1047" s="163"/>
      <c r="B1047" s="177"/>
      <c r="H1047" s="177"/>
      <c r="L1047" s="165"/>
      <c r="O1047" s="80"/>
    </row>
    <row r="1048" spans="1:15" x14ac:dyDescent="0.2">
      <c r="A1048" s="163"/>
      <c r="B1048" s="177"/>
      <c r="H1048" s="177"/>
      <c r="L1048" s="165"/>
      <c r="O1048" s="80"/>
    </row>
    <row r="1049" spans="1:15" x14ac:dyDescent="0.2">
      <c r="A1049" s="163"/>
      <c r="B1049" s="177"/>
      <c r="H1049" s="177"/>
      <c r="L1049" s="165"/>
      <c r="O1049" s="80"/>
    </row>
    <row r="1050" spans="1:15" x14ac:dyDescent="0.2">
      <c r="A1050" s="163"/>
      <c r="B1050" s="177"/>
      <c r="H1050" s="177"/>
      <c r="L1050" s="165"/>
      <c r="O1050" s="80"/>
    </row>
    <row r="1051" spans="1:15" x14ac:dyDescent="0.2">
      <c r="A1051" s="163"/>
      <c r="B1051" s="177"/>
      <c r="H1051" s="177"/>
      <c r="L1051" s="165"/>
      <c r="O1051" s="80"/>
    </row>
    <row r="1052" spans="1:15" x14ac:dyDescent="0.2">
      <c r="A1052" s="163"/>
      <c r="B1052" s="177"/>
      <c r="H1052" s="177"/>
      <c r="L1052" s="165"/>
      <c r="O1052" s="80"/>
    </row>
    <row r="1053" spans="1:15" x14ac:dyDescent="0.2">
      <c r="A1053" s="163"/>
      <c r="B1053" s="177"/>
      <c r="H1053" s="177"/>
      <c r="L1053" s="165"/>
      <c r="O1053" s="80"/>
    </row>
    <row r="1054" spans="1:15" x14ac:dyDescent="0.2">
      <c r="A1054" s="163"/>
      <c r="B1054" s="177"/>
      <c r="H1054" s="177"/>
      <c r="L1054" s="165"/>
      <c r="O1054" s="80"/>
    </row>
    <row r="1055" spans="1:15" x14ac:dyDescent="0.2">
      <c r="A1055" s="163"/>
      <c r="B1055" s="177"/>
      <c r="H1055" s="177"/>
      <c r="L1055" s="165"/>
      <c r="O1055" s="80"/>
    </row>
    <row r="1056" spans="1:15" x14ac:dyDescent="0.2">
      <c r="A1056" s="163"/>
      <c r="B1056" s="177"/>
      <c r="H1056" s="177"/>
      <c r="L1056" s="165"/>
      <c r="O1056" s="80"/>
    </row>
    <row r="1057" spans="1:15" x14ac:dyDescent="0.2">
      <c r="A1057" s="163"/>
      <c r="B1057" s="177"/>
      <c r="H1057" s="177"/>
      <c r="L1057" s="165"/>
      <c r="O1057" s="80"/>
    </row>
    <row r="1058" spans="1:15" x14ac:dyDescent="0.2">
      <c r="A1058" s="163"/>
      <c r="B1058" s="177"/>
      <c r="H1058" s="177"/>
      <c r="L1058" s="165"/>
      <c r="O1058" s="80"/>
    </row>
    <row r="1059" spans="1:15" x14ac:dyDescent="0.2">
      <c r="A1059" s="163"/>
      <c r="B1059" s="177"/>
      <c r="H1059" s="177"/>
      <c r="L1059" s="165"/>
      <c r="O1059" s="80"/>
    </row>
    <row r="1060" spans="1:15" x14ac:dyDescent="0.2">
      <c r="A1060" s="163"/>
      <c r="B1060" s="177"/>
      <c r="H1060" s="177"/>
      <c r="L1060" s="165"/>
      <c r="O1060" s="80"/>
    </row>
    <row r="1061" spans="1:15" x14ac:dyDescent="0.2">
      <c r="A1061" s="163"/>
      <c r="B1061" s="177"/>
      <c r="H1061" s="177"/>
      <c r="L1061" s="165"/>
      <c r="O1061" s="80"/>
    </row>
    <row r="1062" spans="1:15" x14ac:dyDescent="0.2">
      <c r="A1062" s="163"/>
      <c r="B1062" s="177"/>
      <c r="H1062" s="177"/>
      <c r="L1062" s="165"/>
      <c r="O1062" s="80"/>
    </row>
    <row r="1063" spans="1:15" x14ac:dyDescent="0.2">
      <c r="A1063" s="163"/>
      <c r="B1063" s="177"/>
      <c r="H1063" s="177"/>
      <c r="L1063" s="165"/>
      <c r="O1063" s="80"/>
    </row>
    <row r="1064" spans="1:15" x14ac:dyDescent="0.2">
      <c r="A1064" s="163"/>
      <c r="B1064" s="177"/>
      <c r="H1064" s="177"/>
      <c r="L1064" s="165"/>
      <c r="O1064" s="80"/>
    </row>
    <row r="1065" spans="1:15" x14ac:dyDescent="0.2">
      <c r="A1065" s="163"/>
      <c r="B1065" s="177"/>
      <c r="H1065" s="177"/>
      <c r="L1065" s="165"/>
      <c r="O1065" s="80"/>
    </row>
    <row r="1066" spans="1:15" x14ac:dyDescent="0.2">
      <c r="A1066" s="163"/>
      <c r="B1066" s="177"/>
      <c r="H1066" s="177"/>
      <c r="L1066" s="165"/>
      <c r="O1066" s="80"/>
    </row>
    <row r="1067" spans="1:15" x14ac:dyDescent="0.2">
      <c r="A1067" s="163"/>
      <c r="B1067" s="177"/>
      <c r="H1067" s="177"/>
      <c r="L1067" s="165"/>
      <c r="O1067" s="80"/>
    </row>
    <row r="1068" spans="1:15" x14ac:dyDescent="0.2">
      <c r="A1068" s="163"/>
      <c r="B1068" s="177"/>
      <c r="H1068" s="177"/>
      <c r="L1068" s="165"/>
      <c r="O1068" s="80"/>
    </row>
    <row r="1069" spans="1:15" x14ac:dyDescent="0.2">
      <c r="A1069" s="163"/>
      <c r="B1069" s="177"/>
      <c r="H1069" s="177"/>
      <c r="L1069" s="165"/>
      <c r="O1069" s="80"/>
    </row>
    <row r="1070" spans="1:15" x14ac:dyDescent="0.2">
      <c r="A1070" s="163"/>
      <c r="B1070" s="177"/>
      <c r="H1070" s="177"/>
      <c r="L1070" s="165"/>
      <c r="O1070" s="80"/>
    </row>
    <row r="1071" spans="1:15" x14ac:dyDescent="0.2">
      <c r="A1071" s="163"/>
      <c r="B1071" s="177"/>
      <c r="H1071" s="177"/>
      <c r="L1071" s="165"/>
      <c r="O1071" s="80"/>
    </row>
    <row r="1072" spans="1:15" x14ac:dyDescent="0.2">
      <c r="A1072" s="163"/>
      <c r="B1072" s="177"/>
      <c r="H1072" s="177"/>
      <c r="L1072" s="165"/>
      <c r="O1072" s="80"/>
    </row>
    <row r="1073" spans="1:15" x14ac:dyDescent="0.2">
      <c r="A1073" s="163"/>
      <c r="B1073" s="177"/>
      <c r="H1073" s="177"/>
      <c r="L1073" s="165"/>
      <c r="O1073" s="80"/>
    </row>
    <row r="1074" spans="1:15" x14ac:dyDescent="0.2">
      <c r="A1074" s="163"/>
      <c r="B1074" s="177"/>
      <c r="H1074" s="177"/>
      <c r="L1074" s="165"/>
      <c r="O1074" s="80"/>
    </row>
    <row r="1075" spans="1:15" x14ac:dyDescent="0.2">
      <c r="A1075" s="163"/>
      <c r="B1075" s="177"/>
      <c r="H1075" s="177"/>
      <c r="L1075" s="165"/>
      <c r="O1075" s="80"/>
    </row>
    <row r="1076" spans="1:15" x14ac:dyDescent="0.2">
      <c r="A1076" s="163"/>
      <c r="B1076" s="177"/>
      <c r="H1076" s="177"/>
      <c r="L1076" s="165"/>
      <c r="O1076" s="80"/>
    </row>
    <row r="1077" spans="1:15" x14ac:dyDescent="0.2">
      <c r="A1077" s="163"/>
      <c r="B1077" s="177"/>
      <c r="H1077" s="177"/>
      <c r="L1077" s="165"/>
      <c r="O1077" s="80"/>
    </row>
    <row r="1078" spans="1:15" x14ac:dyDescent="0.2">
      <c r="A1078" s="163"/>
      <c r="B1078" s="177"/>
      <c r="H1078" s="177"/>
      <c r="L1078" s="165"/>
      <c r="O1078" s="80"/>
    </row>
    <row r="1079" spans="1:15" x14ac:dyDescent="0.2">
      <c r="A1079" s="163"/>
      <c r="B1079" s="177"/>
      <c r="H1079" s="177"/>
      <c r="L1079" s="165"/>
      <c r="O1079" s="80"/>
    </row>
    <row r="1080" spans="1:15" x14ac:dyDescent="0.2">
      <c r="A1080" s="163"/>
      <c r="B1080" s="177"/>
      <c r="H1080" s="177"/>
      <c r="L1080" s="165"/>
      <c r="O1080" s="80"/>
    </row>
    <row r="1081" spans="1:15" x14ac:dyDescent="0.2">
      <c r="A1081" s="163"/>
      <c r="B1081" s="177"/>
      <c r="H1081" s="177"/>
      <c r="L1081" s="165"/>
      <c r="O1081" s="80"/>
    </row>
    <row r="1082" spans="1:15" x14ac:dyDescent="0.2">
      <c r="A1082" s="163"/>
      <c r="B1082" s="177"/>
      <c r="H1082" s="177"/>
      <c r="L1082" s="165"/>
      <c r="O1082" s="80"/>
    </row>
    <row r="1083" spans="1:15" x14ac:dyDescent="0.2">
      <c r="A1083" s="163"/>
      <c r="B1083" s="177"/>
      <c r="H1083" s="177"/>
      <c r="L1083" s="165"/>
      <c r="O1083" s="80"/>
    </row>
    <row r="1084" spans="1:15" x14ac:dyDescent="0.2">
      <c r="A1084" s="163"/>
      <c r="B1084" s="177"/>
      <c r="H1084" s="177"/>
      <c r="L1084" s="165"/>
      <c r="O1084" s="80"/>
    </row>
    <row r="1085" spans="1:15" x14ac:dyDescent="0.2">
      <c r="A1085" s="163"/>
      <c r="B1085" s="177"/>
      <c r="H1085" s="177"/>
      <c r="L1085" s="165"/>
      <c r="O1085" s="80"/>
    </row>
    <row r="1086" spans="1:15" x14ac:dyDescent="0.2">
      <c r="A1086" s="163"/>
      <c r="B1086" s="177"/>
      <c r="H1086" s="177"/>
      <c r="L1086" s="165"/>
      <c r="O1086" s="80"/>
    </row>
    <row r="1087" spans="1:15" x14ac:dyDescent="0.2">
      <c r="A1087" s="163"/>
      <c r="B1087" s="177"/>
      <c r="H1087" s="177"/>
      <c r="L1087" s="165"/>
      <c r="O1087" s="80"/>
    </row>
    <row r="1088" spans="1:15" x14ac:dyDescent="0.2">
      <c r="A1088" s="163"/>
      <c r="B1088" s="177"/>
      <c r="H1088" s="177"/>
      <c r="L1088" s="165"/>
      <c r="O1088" s="80"/>
    </row>
    <row r="1089" spans="1:15" x14ac:dyDescent="0.2">
      <c r="A1089" s="163"/>
      <c r="B1089" s="177"/>
      <c r="H1089" s="177"/>
      <c r="L1089" s="165"/>
      <c r="O1089" s="80"/>
    </row>
    <row r="1090" spans="1:15" x14ac:dyDescent="0.2">
      <c r="A1090" s="163"/>
      <c r="B1090" s="177"/>
      <c r="H1090" s="177"/>
      <c r="L1090" s="165"/>
      <c r="O1090" s="80"/>
    </row>
    <row r="1091" spans="1:15" x14ac:dyDescent="0.2">
      <c r="A1091" s="163"/>
      <c r="B1091" s="177"/>
      <c r="H1091" s="177"/>
      <c r="L1091" s="165"/>
      <c r="O1091" s="80"/>
    </row>
    <row r="1092" spans="1:15" x14ac:dyDescent="0.2">
      <c r="A1092" s="163"/>
      <c r="B1092" s="177"/>
      <c r="H1092" s="177"/>
      <c r="L1092" s="165"/>
      <c r="O1092" s="80"/>
    </row>
    <row r="1093" spans="1:15" x14ac:dyDescent="0.2">
      <c r="A1093" s="163"/>
      <c r="B1093" s="177"/>
      <c r="H1093" s="177"/>
      <c r="L1093" s="165"/>
      <c r="O1093" s="80"/>
    </row>
    <row r="1094" spans="1:15" x14ac:dyDescent="0.2">
      <c r="A1094" s="163"/>
      <c r="B1094" s="177"/>
      <c r="H1094" s="177"/>
      <c r="L1094" s="165"/>
      <c r="O1094" s="80"/>
    </row>
    <row r="1095" spans="1:15" x14ac:dyDescent="0.2">
      <c r="A1095" s="163"/>
      <c r="B1095" s="177"/>
      <c r="H1095" s="177"/>
      <c r="L1095" s="165"/>
      <c r="O1095" s="80"/>
    </row>
    <row r="1096" spans="1:15" x14ac:dyDescent="0.2">
      <c r="A1096" s="163"/>
      <c r="B1096" s="177"/>
      <c r="H1096" s="177"/>
      <c r="L1096" s="165"/>
      <c r="O1096" s="80"/>
    </row>
    <row r="1097" spans="1:15" x14ac:dyDescent="0.2">
      <c r="A1097" s="163"/>
      <c r="B1097" s="177"/>
      <c r="H1097" s="177"/>
      <c r="L1097" s="165"/>
      <c r="O1097" s="80"/>
    </row>
    <row r="1098" spans="1:15" x14ac:dyDescent="0.2">
      <c r="A1098" s="163"/>
      <c r="B1098" s="177"/>
      <c r="H1098" s="177"/>
      <c r="L1098" s="165"/>
      <c r="O1098" s="80"/>
    </row>
    <row r="1099" spans="1:15" x14ac:dyDescent="0.2">
      <c r="A1099" s="163"/>
      <c r="B1099" s="177"/>
      <c r="H1099" s="177"/>
      <c r="L1099" s="165"/>
      <c r="O1099" s="80"/>
    </row>
    <row r="1100" spans="1:15" x14ac:dyDescent="0.2">
      <c r="A1100" s="163"/>
      <c r="B1100" s="177"/>
      <c r="H1100" s="177"/>
      <c r="L1100" s="165"/>
      <c r="O1100" s="80"/>
    </row>
    <row r="1101" spans="1:15" x14ac:dyDescent="0.2">
      <c r="A1101" s="163"/>
      <c r="B1101" s="177"/>
      <c r="H1101" s="177"/>
      <c r="L1101" s="165"/>
      <c r="O1101" s="80"/>
    </row>
    <row r="1102" spans="1:15" x14ac:dyDescent="0.2">
      <c r="A1102" s="163"/>
      <c r="B1102" s="177"/>
      <c r="H1102" s="177"/>
      <c r="L1102" s="165"/>
      <c r="O1102" s="80"/>
    </row>
    <row r="1103" spans="1:15" x14ac:dyDescent="0.2">
      <c r="A1103" s="163"/>
      <c r="B1103" s="177"/>
      <c r="H1103" s="177"/>
      <c r="L1103" s="165"/>
      <c r="O1103" s="80"/>
    </row>
    <row r="1104" spans="1:15" x14ac:dyDescent="0.2">
      <c r="A1104" s="163"/>
      <c r="B1104" s="177"/>
      <c r="H1104" s="177"/>
      <c r="L1104" s="165"/>
      <c r="O1104" s="80"/>
    </row>
    <row r="1105" spans="1:15" x14ac:dyDescent="0.2">
      <c r="A1105" s="163"/>
      <c r="B1105" s="177"/>
      <c r="H1105" s="177"/>
      <c r="L1105" s="165"/>
      <c r="O1105" s="80"/>
    </row>
    <row r="1106" spans="1:15" x14ac:dyDescent="0.2">
      <c r="A1106" s="163"/>
      <c r="B1106" s="177"/>
      <c r="H1106" s="177"/>
      <c r="L1106" s="165"/>
      <c r="O1106" s="80"/>
    </row>
    <row r="1107" spans="1:15" x14ac:dyDescent="0.2">
      <c r="A1107" s="163"/>
      <c r="B1107" s="177"/>
      <c r="H1107" s="177"/>
      <c r="L1107" s="165"/>
      <c r="O1107" s="80"/>
    </row>
    <row r="1108" spans="1:15" x14ac:dyDescent="0.2">
      <c r="A1108" s="163"/>
      <c r="B1108" s="177"/>
      <c r="H1108" s="177"/>
      <c r="L1108" s="165"/>
      <c r="O1108" s="80"/>
    </row>
    <row r="1109" spans="1:15" x14ac:dyDescent="0.2">
      <c r="A1109" s="163"/>
      <c r="B1109" s="177"/>
      <c r="H1109" s="177"/>
      <c r="L1109" s="165"/>
      <c r="O1109" s="80"/>
    </row>
    <row r="1110" spans="1:15" x14ac:dyDescent="0.2">
      <c r="A1110" s="163"/>
      <c r="B1110" s="177"/>
      <c r="H1110" s="177"/>
      <c r="L1110" s="165"/>
      <c r="O1110" s="80"/>
    </row>
    <row r="1111" spans="1:15" x14ac:dyDescent="0.2">
      <c r="A1111" s="163"/>
      <c r="B1111" s="177"/>
      <c r="H1111" s="177"/>
      <c r="L1111" s="165"/>
      <c r="O1111" s="80"/>
    </row>
    <row r="1112" spans="1:15" x14ac:dyDescent="0.2">
      <c r="A1112" s="163"/>
      <c r="B1112" s="177"/>
      <c r="H1112" s="177"/>
      <c r="L1112" s="165"/>
      <c r="O1112" s="80"/>
    </row>
    <row r="1113" spans="1:15" x14ac:dyDescent="0.2">
      <c r="A1113" s="163"/>
      <c r="B1113" s="177"/>
      <c r="H1113" s="177"/>
      <c r="L1113" s="165"/>
      <c r="O1113" s="80"/>
    </row>
    <row r="1114" spans="1:15" x14ac:dyDescent="0.2">
      <c r="A1114" s="163"/>
      <c r="B1114" s="177"/>
      <c r="H1114" s="177"/>
      <c r="L1114" s="165"/>
      <c r="O1114" s="80"/>
    </row>
    <row r="1115" spans="1:15" x14ac:dyDescent="0.2">
      <c r="A1115" s="163"/>
      <c r="B1115" s="177"/>
      <c r="H1115" s="177"/>
      <c r="L1115" s="165"/>
      <c r="O1115" s="80"/>
    </row>
    <row r="1116" spans="1:15" x14ac:dyDescent="0.2">
      <c r="A1116" s="163"/>
      <c r="B1116" s="177"/>
      <c r="H1116" s="177"/>
      <c r="L1116" s="165"/>
      <c r="O1116" s="80"/>
    </row>
    <row r="1117" spans="1:15" x14ac:dyDescent="0.2">
      <c r="A1117" s="163"/>
      <c r="B1117" s="177"/>
      <c r="H1117" s="177"/>
      <c r="L1117" s="165"/>
      <c r="O1117" s="80"/>
    </row>
    <row r="1118" spans="1:15" x14ac:dyDescent="0.2">
      <c r="A1118" s="163"/>
      <c r="B1118" s="177"/>
      <c r="H1118" s="177"/>
      <c r="L1118" s="165"/>
      <c r="O1118" s="80"/>
    </row>
    <row r="1119" spans="1:15" x14ac:dyDescent="0.2">
      <c r="A1119" s="163"/>
      <c r="B1119" s="177"/>
      <c r="H1119" s="177"/>
      <c r="L1119" s="165"/>
      <c r="O1119" s="80"/>
    </row>
    <row r="1120" spans="1:15" x14ac:dyDescent="0.2">
      <c r="A1120" s="163"/>
      <c r="B1120" s="177"/>
      <c r="H1120" s="177"/>
      <c r="L1120" s="165"/>
      <c r="O1120" s="80"/>
    </row>
    <row r="1121" spans="1:15" x14ac:dyDescent="0.2">
      <c r="A1121" s="163"/>
      <c r="B1121" s="177"/>
      <c r="H1121" s="177"/>
      <c r="L1121" s="165"/>
      <c r="O1121" s="80"/>
    </row>
    <row r="1122" spans="1:15" x14ac:dyDescent="0.2">
      <c r="A1122" s="163"/>
      <c r="B1122" s="177"/>
      <c r="H1122" s="177"/>
      <c r="L1122" s="165"/>
      <c r="O1122" s="80"/>
    </row>
    <row r="1123" spans="1:15" x14ac:dyDescent="0.2">
      <c r="A1123" s="163"/>
      <c r="B1123" s="177"/>
      <c r="H1123" s="177"/>
      <c r="L1123" s="165"/>
      <c r="O1123" s="80"/>
    </row>
    <row r="1124" spans="1:15" x14ac:dyDescent="0.2">
      <c r="A1124" s="163"/>
      <c r="B1124" s="177"/>
      <c r="H1124" s="177"/>
      <c r="L1124" s="165"/>
      <c r="O1124" s="80"/>
    </row>
    <row r="1125" spans="1:15" x14ac:dyDescent="0.2">
      <c r="A1125" s="163"/>
      <c r="B1125" s="177"/>
      <c r="H1125" s="177"/>
      <c r="L1125" s="165"/>
      <c r="O1125" s="80"/>
    </row>
    <row r="1126" spans="1:15" x14ac:dyDescent="0.2">
      <c r="A1126" s="163"/>
      <c r="B1126" s="177"/>
      <c r="H1126" s="177"/>
      <c r="L1126" s="165"/>
      <c r="O1126" s="80"/>
    </row>
    <row r="1127" spans="1:15" x14ac:dyDescent="0.2">
      <c r="A1127" s="163"/>
      <c r="B1127" s="177"/>
      <c r="H1127" s="177"/>
      <c r="L1127" s="165"/>
      <c r="O1127" s="80"/>
    </row>
    <row r="1128" spans="1:15" x14ac:dyDescent="0.2">
      <c r="A1128" s="163"/>
      <c r="B1128" s="177"/>
      <c r="H1128" s="177"/>
      <c r="L1128" s="165"/>
      <c r="O1128" s="80"/>
    </row>
    <row r="1129" spans="1:15" x14ac:dyDescent="0.2">
      <c r="A1129" s="163"/>
      <c r="B1129" s="177"/>
      <c r="H1129" s="177"/>
      <c r="L1129" s="165"/>
      <c r="O1129" s="80"/>
    </row>
    <row r="1130" spans="1:15" x14ac:dyDescent="0.2">
      <c r="A1130" s="163"/>
      <c r="B1130" s="177"/>
      <c r="H1130" s="177"/>
      <c r="L1130" s="165"/>
      <c r="O1130" s="80"/>
    </row>
    <row r="1131" spans="1:15" x14ac:dyDescent="0.2">
      <c r="A1131" s="163"/>
      <c r="B1131" s="177"/>
      <c r="H1131" s="177"/>
      <c r="L1131" s="165"/>
      <c r="O1131" s="80"/>
    </row>
    <row r="1132" spans="1:15" x14ac:dyDescent="0.2">
      <c r="A1132" s="163"/>
      <c r="B1132" s="177"/>
      <c r="H1132" s="177"/>
      <c r="L1132" s="165"/>
      <c r="O1132" s="80"/>
    </row>
    <row r="1133" spans="1:15" x14ac:dyDescent="0.2">
      <c r="A1133" s="163"/>
      <c r="B1133" s="177"/>
      <c r="H1133" s="177"/>
      <c r="L1133" s="165"/>
      <c r="O1133" s="80"/>
    </row>
    <row r="1134" spans="1:15" x14ac:dyDescent="0.2">
      <c r="A1134" s="163"/>
      <c r="B1134" s="177"/>
      <c r="H1134" s="177"/>
      <c r="L1134" s="165"/>
      <c r="O1134" s="80"/>
    </row>
    <row r="1135" spans="1:15" x14ac:dyDescent="0.2">
      <c r="A1135" s="163"/>
      <c r="B1135" s="177"/>
      <c r="H1135" s="177"/>
      <c r="L1135" s="165"/>
      <c r="O1135" s="80"/>
    </row>
    <row r="1136" spans="1:15" x14ac:dyDescent="0.2">
      <c r="A1136" s="163"/>
      <c r="B1136" s="177"/>
      <c r="H1136" s="177"/>
      <c r="L1136" s="165"/>
      <c r="O1136" s="80"/>
    </row>
    <row r="1137" spans="1:15" x14ac:dyDescent="0.2">
      <c r="A1137" s="163"/>
      <c r="B1137" s="177"/>
      <c r="H1137" s="177"/>
      <c r="L1137" s="165"/>
      <c r="O1137" s="80"/>
    </row>
    <row r="1138" spans="1:15" x14ac:dyDescent="0.2">
      <c r="A1138" s="163"/>
      <c r="B1138" s="177"/>
      <c r="H1138" s="177"/>
      <c r="L1138" s="165"/>
      <c r="O1138" s="80"/>
    </row>
  </sheetData>
  <mergeCells count="389">
    <mergeCell ref="N276:N333"/>
    <mergeCell ref="O276:O333"/>
    <mergeCell ref="H339:I339"/>
    <mergeCell ref="G334:G339"/>
    <mergeCell ref="F334:F339"/>
    <mergeCell ref="D334:D339"/>
    <mergeCell ref="C334:C339"/>
    <mergeCell ref="B334:B339"/>
    <mergeCell ref="A334:A339"/>
    <mergeCell ref="L334:L339"/>
    <mergeCell ref="M334:M339"/>
    <mergeCell ref="N334:N339"/>
    <mergeCell ref="O334:O339"/>
    <mergeCell ref="B276:B293"/>
    <mergeCell ref="C276:C293"/>
    <mergeCell ref="H304:I304"/>
    <mergeCell ref="C295:C304"/>
    <mergeCell ref="B295:B304"/>
    <mergeCell ref="B305:B314"/>
    <mergeCell ref="C305:C314"/>
    <mergeCell ref="C326:C333"/>
    <mergeCell ref="B326:B333"/>
    <mergeCell ref="A276:A333"/>
    <mergeCell ref="D276:D333"/>
    <mergeCell ref="A374:J374"/>
    <mergeCell ref="A399:B399"/>
    <mergeCell ref="A396:B396"/>
    <mergeCell ref="H274:I274"/>
    <mergeCell ref="G272:G274"/>
    <mergeCell ref="A272:A274"/>
    <mergeCell ref="B273:B274"/>
    <mergeCell ref="C273:C274"/>
    <mergeCell ref="D272:D274"/>
    <mergeCell ref="F272:F274"/>
    <mergeCell ref="E334:E339"/>
    <mergeCell ref="H293:I293"/>
    <mergeCell ref="H314:I314"/>
    <mergeCell ref="H325:I325"/>
    <mergeCell ref="C315:C325"/>
    <mergeCell ref="B315:B325"/>
    <mergeCell ref="H333:I333"/>
    <mergeCell ref="M276:M333"/>
    <mergeCell ref="F276:F333"/>
    <mergeCell ref="G276:G333"/>
    <mergeCell ref="L276:L333"/>
    <mergeCell ref="O272:O274"/>
    <mergeCell ref="L265:L268"/>
    <mergeCell ref="M265:M268"/>
    <mergeCell ref="N265:N268"/>
    <mergeCell ref="O265:O268"/>
    <mergeCell ref="A269:A271"/>
    <mergeCell ref="B269:B271"/>
    <mergeCell ref="C269:C271"/>
    <mergeCell ref="D269:D271"/>
    <mergeCell ref="F269:F271"/>
    <mergeCell ref="G269:G271"/>
    <mergeCell ref="L269:L271"/>
    <mergeCell ref="M269:M271"/>
    <mergeCell ref="N269:N271"/>
    <mergeCell ref="O269:O271"/>
    <mergeCell ref="A265:A268"/>
    <mergeCell ref="B265:B268"/>
    <mergeCell ref="C265:C268"/>
    <mergeCell ref="D265:D268"/>
    <mergeCell ref="F265:F268"/>
    <mergeCell ref="G265:G268"/>
    <mergeCell ref="M272:M274"/>
    <mergeCell ref="N272:N274"/>
    <mergeCell ref="L272:L274"/>
    <mergeCell ref="M15:M30"/>
    <mergeCell ref="N15:N30"/>
    <mergeCell ref="O15:O30"/>
    <mergeCell ref="M32:M36"/>
    <mergeCell ref="N32:N36"/>
    <mergeCell ref="O32:O36"/>
    <mergeCell ref="L12:L14"/>
    <mergeCell ref="L15:L30"/>
    <mergeCell ref="L32:L36"/>
    <mergeCell ref="N12:N14"/>
    <mergeCell ref="O12:O14"/>
    <mergeCell ref="B15:B30"/>
    <mergeCell ref="C15:C30"/>
    <mergeCell ref="D15:D30"/>
    <mergeCell ref="F15:F30"/>
    <mergeCell ref="G15:G30"/>
    <mergeCell ref="H30:I30"/>
    <mergeCell ref="A15:A30"/>
    <mergeCell ref="B32:B36"/>
    <mergeCell ref="C32:C36"/>
    <mergeCell ref="D32:D36"/>
    <mergeCell ref="F32:F36"/>
    <mergeCell ref="G32:G36"/>
    <mergeCell ref="H36:I36"/>
    <mergeCell ref="A32:A36"/>
    <mergeCell ref="A1:O5"/>
    <mergeCell ref="A12:A14"/>
    <mergeCell ref="B12:B14"/>
    <mergeCell ref="C12:C14"/>
    <mergeCell ref="D12:D14"/>
    <mergeCell ref="F12:F14"/>
    <mergeCell ref="G12:G14"/>
    <mergeCell ref="H14:I14"/>
    <mergeCell ref="M12:M14"/>
    <mergeCell ref="O50:O54"/>
    <mergeCell ref="H54:I54"/>
    <mergeCell ref="A38:A49"/>
    <mergeCell ref="A50:A54"/>
    <mergeCell ref="B50:B54"/>
    <mergeCell ref="C50:C54"/>
    <mergeCell ref="D50:D54"/>
    <mergeCell ref="F50:F54"/>
    <mergeCell ref="G50:G54"/>
    <mergeCell ref="L38:L49"/>
    <mergeCell ref="M38:M49"/>
    <mergeCell ref="N38:N49"/>
    <mergeCell ref="O38:O49"/>
    <mergeCell ref="B38:B49"/>
    <mergeCell ref="C38:C49"/>
    <mergeCell ref="D38:D49"/>
    <mergeCell ref="F38:F49"/>
    <mergeCell ref="G38:G49"/>
    <mergeCell ref="H49:I49"/>
    <mergeCell ref="L50:L54"/>
    <mergeCell ref="M50:M54"/>
    <mergeCell ref="N50:N54"/>
    <mergeCell ref="B55:B58"/>
    <mergeCell ref="C55:C58"/>
    <mergeCell ref="D55:D58"/>
    <mergeCell ref="F55:F58"/>
    <mergeCell ref="G55:G58"/>
    <mergeCell ref="L55:L58"/>
    <mergeCell ref="H58:I58"/>
    <mergeCell ref="A55:A58"/>
    <mergeCell ref="B59:B61"/>
    <mergeCell ref="C59:C61"/>
    <mergeCell ref="D59:D61"/>
    <mergeCell ref="F59:F61"/>
    <mergeCell ref="G59:G61"/>
    <mergeCell ref="H61:I61"/>
    <mergeCell ref="A59:A61"/>
    <mergeCell ref="L62:L66"/>
    <mergeCell ref="M62:M66"/>
    <mergeCell ref="N62:N66"/>
    <mergeCell ref="O62:O66"/>
    <mergeCell ref="H66:I66"/>
    <mergeCell ref="M55:M58"/>
    <mergeCell ref="N55:N58"/>
    <mergeCell ref="O55:O58"/>
    <mergeCell ref="L59:L61"/>
    <mergeCell ref="M59:M61"/>
    <mergeCell ref="N59:N61"/>
    <mergeCell ref="O59:O61"/>
    <mergeCell ref="M67:M69"/>
    <mergeCell ref="N67:N69"/>
    <mergeCell ref="O67:O69"/>
    <mergeCell ref="A67:A69"/>
    <mergeCell ref="B67:B69"/>
    <mergeCell ref="C67:C69"/>
    <mergeCell ref="D67:D69"/>
    <mergeCell ref="F67:F69"/>
    <mergeCell ref="G67:G69"/>
    <mergeCell ref="L67:L69"/>
    <mergeCell ref="H69:I69"/>
    <mergeCell ref="A62:A66"/>
    <mergeCell ref="B62:B66"/>
    <mergeCell ref="C62:C66"/>
    <mergeCell ref="D62:D66"/>
    <mergeCell ref="F62:F66"/>
    <mergeCell ref="G62:G66"/>
    <mergeCell ref="B93:B95"/>
    <mergeCell ref="C93:C95"/>
    <mergeCell ref="D93:D95"/>
    <mergeCell ref="F93:F95"/>
    <mergeCell ref="G93:G95"/>
    <mergeCell ref="B74:B77"/>
    <mergeCell ref="C74:C77"/>
    <mergeCell ref="D74:D77"/>
    <mergeCell ref="F74:F77"/>
    <mergeCell ref="G74:G77"/>
    <mergeCell ref="A87:A89"/>
    <mergeCell ref="B87:B89"/>
    <mergeCell ref="C87:C89"/>
    <mergeCell ref="D87:D89"/>
    <mergeCell ref="F87:F89"/>
    <mergeCell ref="G87:G89"/>
    <mergeCell ref="A74:A77"/>
    <mergeCell ref="B80:B84"/>
    <mergeCell ref="A115:A139"/>
    <mergeCell ref="B141:B148"/>
    <mergeCell ref="C141:C148"/>
    <mergeCell ref="D141:D148"/>
    <mergeCell ref="F141:F148"/>
    <mergeCell ref="G141:G148"/>
    <mergeCell ref="H148:I148"/>
    <mergeCell ref="A141:A148"/>
    <mergeCell ref="L93:L95"/>
    <mergeCell ref="H95:I95"/>
    <mergeCell ref="A93:A95"/>
    <mergeCell ref="B100:B102"/>
    <mergeCell ref="C100:C102"/>
    <mergeCell ref="D100:D102"/>
    <mergeCell ref="F100:F102"/>
    <mergeCell ref="G100:G102"/>
    <mergeCell ref="H102:I102"/>
    <mergeCell ref="A100:A102"/>
    <mergeCell ref="M141:M148"/>
    <mergeCell ref="N141:N148"/>
    <mergeCell ref="O141:O148"/>
    <mergeCell ref="B115:B139"/>
    <mergeCell ref="C115:C139"/>
    <mergeCell ref="D115:D139"/>
    <mergeCell ref="F115:F139"/>
    <mergeCell ref="G115:G139"/>
    <mergeCell ref="L115:L139"/>
    <mergeCell ref="H139:I139"/>
    <mergeCell ref="A149:A154"/>
    <mergeCell ref="B149:B154"/>
    <mergeCell ref="C149:C154"/>
    <mergeCell ref="D149:D154"/>
    <mergeCell ref="F149:F154"/>
    <mergeCell ref="G149:G154"/>
    <mergeCell ref="B226:B228"/>
    <mergeCell ref="C226:C228"/>
    <mergeCell ref="D226:D228"/>
    <mergeCell ref="F226:F228"/>
    <mergeCell ref="G226:G228"/>
    <mergeCell ref="B155:B170"/>
    <mergeCell ref="C155:C170"/>
    <mergeCell ref="D155:D170"/>
    <mergeCell ref="F155:F170"/>
    <mergeCell ref="G155:G170"/>
    <mergeCell ref="A226:A228"/>
    <mergeCell ref="A155:A170"/>
    <mergeCell ref="B171:B192"/>
    <mergeCell ref="C171:C192"/>
    <mergeCell ref="D171:D192"/>
    <mergeCell ref="F171:F192"/>
    <mergeCell ref="G171:G192"/>
    <mergeCell ref="C229:C233"/>
    <mergeCell ref="D229:D233"/>
    <mergeCell ref="F229:F233"/>
    <mergeCell ref="G229:G233"/>
    <mergeCell ref="B254:B256"/>
    <mergeCell ref="C254:C256"/>
    <mergeCell ref="H233:I233"/>
    <mergeCell ref="B229:B233"/>
    <mergeCell ref="A229:A233"/>
    <mergeCell ref="A237:A238"/>
    <mergeCell ref="D237:D238"/>
    <mergeCell ref="F237:F238"/>
    <mergeCell ref="G237:G238"/>
    <mergeCell ref="H192:I192"/>
    <mergeCell ref="A171:A192"/>
    <mergeCell ref="L226:L228"/>
    <mergeCell ref="H228:I228"/>
    <mergeCell ref="A193:A224"/>
    <mergeCell ref="B193:B224"/>
    <mergeCell ref="C193:C224"/>
    <mergeCell ref="D193:D224"/>
    <mergeCell ref="F193:F224"/>
    <mergeCell ref="G193:G224"/>
    <mergeCell ref="H224:I224"/>
    <mergeCell ref="O93:O95"/>
    <mergeCell ref="L100:L102"/>
    <mergeCell ref="M100:M102"/>
    <mergeCell ref="L106:L110"/>
    <mergeCell ref="M106:M110"/>
    <mergeCell ref="N93:N95"/>
    <mergeCell ref="O237:O238"/>
    <mergeCell ref="N237:N238"/>
    <mergeCell ref="M237:M238"/>
    <mergeCell ref="M226:M228"/>
    <mergeCell ref="N226:N228"/>
    <mergeCell ref="L229:L233"/>
    <mergeCell ref="M229:M233"/>
    <mergeCell ref="N229:N233"/>
    <mergeCell ref="O226:O228"/>
    <mergeCell ref="O229:O233"/>
    <mergeCell ref="L193:L224"/>
    <mergeCell ref="M193:M224"/>
    <mergeCell ref="N193:N224"/>
    <mergeCell ref="O193:O224"/>
    <mergeCell ref="L149:L154"/>
    <mergeCell ref="M149:M154"/>
    <mergeCell ref="N149:N154"/>
    <mergeCell ref="O149:O154"/>
    <mergeCell ref="C80:C84"/>
    <mergeCell ref="D80:D84"/>
    <mergeCell ref="F80:F84"/>
    <mergeCell ref="G80:G84"/>
    <mergeCell ref="H84:I84"/>
    <mergeCell ref="A80:A84"/>
    <mergeCell ref="N106:N110"/>
    <mergeCell ref="M93:M95"/>
    <mergeCell ref="L87:L89"/>
    <mergeCell ref="M87:M89"/>
    <mergeCell ref="N87:N89"/>
    <mergeCell ref="A106:A110"/>
    <mergeCell ref="B106:B110"/>
    <mergeCell ref="C106:C110"/>
    <mergeCell ref="D106:D110"/>
    <mergeCell ref="F106:F110"/>
    <mergeCell ref="G106:G110"/>
    <mergeCell ref="H110:I110"/>
    <mergeCell ref="O87:O89"/>
    <mergeCell ref="H89:I89"/>
    <mergeCell ref="M74:M77"/>
    <mergeCell ref="N74:N77"/>
    <mergeCell ref="O74:O77"/>
    <mergeCell ref="L80:L84"/>
    <mergeCell ref="M80:M84"/>
    <mergeCell ref="N80:N84"/>
    <mergeCell ref="O80:O84"/>
    <mergeCell ref="L74:L77"/>
    <mergeCell ref="H77:I77"/>
    <mergeCell ref="O100:O102"/>
    <mergeCell ref="N100:N102"/>
    <mergeCell ref="O106:O110"/>
    <mergeCell ref="B257:B260"/>
    <mergeCell ref="C257:C260"/>
    <mergeCell ref="H260:I260"/>
    <mergeCell ref="D247:D260"/>
    <mergeCell ref="F247:F260"/>
    <mergeCell ref="G247:G260"/>
    <mergeCell ref="M155:M170"/>
    <mergeCell ref="N155:N170"/>
    <mergeCell ref="O155:O170"/>
    <mergeCell ref="L171:L192"/>
    <mergeCell ref="M171:M192"/>
    <mergeCell ref="N171:N192"/>
    <mergeCell ref="O171:O192"/>
    <mergeCell ref="L155:L170"/>
    <mergeCell ref="H170:I170"/>
    <mergeCell ref="L237:L238"/>
    <mergeCell ref="H154:I154"/>
    <mergeCell ref="M115:M139"/>
    <mergeCell ref="N115:N139"/>
    <mergeCell ref="O115:O139"/>
    <mergeCell ref="L141:L148"/>
    <mergeCell ref="O247:O260"/>
    <mergeCell ref="G243:G245"/>
    <mergeCell ref="F243:F245"/>
    <mergeCell ref="D243:D245"/>
    <mergeCell ref="A243:A245"/>
    <mergeCell ref="B244:B245"/>
    <mergeCell ref="C244:C245"/>
    <mergeCell ref="M243:M245"/>
    <mergeCell ref="N243:N245"/>
    <mergeCell ref="O243:O245"/>
    <mergeCell ref="H245:I245"/>
    <mergeCell ref="L243:L245"/>
    <mergeCell ref="L247:L260"/>
    <mergeCell ref="H256:I256"/>
    <mergeCell ref="B247:B252"/>
    <mergeCell ref="C247:C252"/>
    <mergeCell ref="H252:I252"/>
    <mergeCell ref="M247:M260"/>
    <mergeCell ref="N247:N260"/>
    <mergeCell ref="A247:A260"/>
    <mergeCell ref="E243:E245"/>
    <mergeCell ref="E247:E260"/>
    <mergeCell ref="E265:E268"/>
    <mergeCell ref="E269:E271"/>
    <mergeCell ref="E272:E274"/>
    <mergeCell ref="E276:E333"/>
    <mergeCell ref="E12:E14"/>
    <mergeCell ref="E15:E30"/>
    <mergeCell ref="E32:E36"/>
    <mergeCell ref="E38:E49"/>
    <mergeCell ref="E50:E54"/>
    <mergeCell ref="E55:E58"/>
    <mergeCell ref="E59:E61"/>
    <mergeCell ref="E62:E66"/>
    <mergeCell ref="E67:E69"/>
    <mergeCell ref="E74:E77"/>
    <mergeCell ref="E80:E84"/>
    <mergeCell ref="E87:E89"/>
    <mergeCell ref="E93:E95"/>
    <mergeCell ref="E100:E102"/>
    <mergeCell ref="E106:E110"/>
    <mergeCell ref="E115:E139"/>
    <mergeCell ref="E141:E148"/>
    <mergeCell ref="E149:E154"/>
    <mergeCell ref="E155:E170"/>
    <mergeCell ref="E171:E192"/>
    <mergeCell ref="E193:E224"/>
    <mergeCell ref="E226:E228"/>
    <mergeCell ref="E229:E233"/>
    <mergeCell ref="E237:E238"/>
  </mergeCells>
  <conditionalFormatting sqref="P237:P261 P274 P277:P339 N368:P368 L240:O243 L261:O261 L247 L246:O246 L275:P276 L334:O334 L344:P346 L340:P341 L367:P367">
    <cfRule type="notContainsBlanks" dxfId="11" priority="10">
      <formula>LEN(TRIM(Y237))&gt;0</formula>
    </cfRule>
  </conditionalFormatting>
  <conditionalFormatting sqref="M247:O247">
    <cfRule type="notContainsBlanks" dxfId="10" priority="12">
      <formula>LEN(TRIM(Z253))&gt;0</formula>
    </cfRule>
  </conditionalFormatting>
  <conditionalFormatting sqref="C263 A240:A243 C244 A246:A252 A261 C261:D261 C253:C254 C257 D248:D252 A275:A276 C275:E276 A334 C294:C295 C305 C326 C334:E334 C344:E346 A340:A341 A344:A346 A367:A368 C340:E341 C367:E368 B345:B346 C240:D243 C246:D247">
    <cfRule type="notContainsBlanks" dxfId="9" priority="7">
      <formula>LEN(TRIM(P240))&gt;0</formula>
    </cfRule>
  </conditionalFormatting>
  <conditionalFormatting sqref="C315">
    <cfRule type="notContainsBlanks" dxfId="8" priority="14">
      <formula>LEN(TRIM(R314))&gt;0</formula>
    </cfRule>
  </conditionalFormatting>
  <conditionalFormatting sqref="M368">
    <cfRule type="notContainsBlanks" dxfId="7" priority="16">
      <formula>LEN(TRIM(Y368))&gt;0</formula>
    </cfRule>
  </conditionalFormatting>
  <conditionalFormatting sqref="E240:E242">
    <cfRule type="notContainsBlanks" dxfId="6" priority="6">
      <formula>LEN(TRIM(T240))&gt;0</formula>
    </cfRule>
  </conditionalFormatting>
  <conditionalFormatting sqref="E243">
    <cfRule type="notContainsBlanks" dxfId="5" priority="5">
      <formula>LEN(TRIM(T243))&gt;0</formula>
    </cfRule>
  </conditionalFormatting>
  <conditionalFormatting sqref="E246">
    <cfRule type="notContainsBlanks" dxfId="4" priority="4">
      <formula>LEN(TRIM(T246))&gt;0</formula>
    </cfRule>
  </conditionalFormatting>
  <conditionalFormatting sqref="E247">
    <cfRule type="notContainsBlanks" dxfId="3" priority="3">
      <formula>LEN(TRIM(T247))&gt;0</formula>
    </cfRule>
  </conditionalFormatting>
  <conditionalFormatting sqref="E261">
    <cfRule type="notContainsBlanks" dxfId="2" priority="2">
      <formula>LEN(TRIM(T261))&gt;0</formula>
    </cfRule>
  </conditionalFormatting>
  <conditionalFormatting sqref="H260 J260:K260 H257:K259 H256 J256:K256 J252:K252 H253:K255 H245 J245:K245 J274:K274 H274 H329:K332 H277:K292 H293 J293:K293 H294:K303 H304 J304:K304 H305:K313 J314:K328 H333 J333:K333 H314:H328 J339:K339 H339 H335:K338 F240:K243 F261:K261 F252:H252 F246:K251 F275:K276 F334:K334 F344:K346 F340:K341 F367:K368 H244:K244">
    <cfRule type="notContainsBlanks" dxfId="1" priority="17">
      <formula>LEN(TRIM(T240))&gt;0</formula>
    </cfRule>
  </conditionalFormatting>
  <conditionalFormatting sqref="O348:O363">
    <cfRule type="notContainsBlanks" dxfId="0" priority="1">
      <formula>LEN(TRIM(AB348))&gt;0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topLeftCell="G60" zoomScale="80" zoomScaleNormal="80" workbookViewId="0">
      <selection activeCell="A69" sqref="A69"/>
    </sheetView>
  </sheetViews>
  <sheetFormatPr defaultColWidth="14.42578125" defaultRowHeight="15.75" customHeight="1" x14ac:dyDescent="0.2"/>
  <cols>
    <col min="1" max="1" width="14.42578125" style="25"/>
    <col min="2" max="2" width="30.85546875" style="25" customWidth="1"/>
    <col min="3" max="3" width="21.140625" style="25" customWidth="1"/>
    <col min="4" max="4" width="14.42578125" style="25"/>
    <col min="5" max="5" width="18.140625" style="25" customWidth="1"/>
    <col min="6" max="6" width="17" style="25" customWidth="1"/>
    <col min="7" max="7" width="87.5703125" style="25" customWidth="1"/>
    <col min="8" max="8" width="14.42578125" style="181"/>
    <col min="9" max="9" width="21.140625" style="181" customWidth="1"/>
    <col min="10" max="10" width="21.140625" style="164" customWidth="1"/>
    <col min="11" max="11" width="17.85546875" style="25" customWidth="1"/>
    <col min="12" max="16384" width="14.42578125" style="25"/>
  </cols>
  <sheetData>
    <row r="1" spans="1:12" x14ac:dyDescent="0.2">
      <c r="A1" s="501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x14ac:dyDescent="0.2">
      <c r="A2" s="422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</row>
    <row r="3" spans="1:12" x14ac:dyDescent="0.2">
      <c r="A3" s="422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</row>
    <row r="4" spans="1:12" x14ac:dyDescent="0.2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</row>
    <row r="5" spans="1:12" x14ac:dyDescent="0.2">
      <c r="A5" s="486"/>
      <c r="B5" s="502"/>
      <c r="C5" s="502"/>
      <c r="D5" s="502"/>
      <c r="E5" s="502"/>
      <c r="F5" s="502"/>
      <c r="G5" s="502"/>
      <c r="H5" s="502"/>
      <c r="I5" s="502"/>
      <c r="J5" s="503"/>
      <c r="K5" s="503"/>
      <c r="L5" s="502"/>
    </row>
    <row r="6" spans="1:12" ht="31.5" x14ac:dyDescent="0.2">
      <c r="A6" s="4" t="s">
        <v>1</v>
      </c>
      <c r="B6" s="5" t="s">
        <v>2</v>
      </c>
      <c r="C6" s="6" t="s">
        <v>3</v>
      </c>
      <c r="D6" s="6" t="s">
        <v>4</v>
      </c>
      <c r="E6" s="6" t="s">
        <v>875</v>
      </c>
      <c r="F6" s="5" t="s">
        <v>6</v>
      </c>
      <c r="G6" s="5" t="s">
        <v>7</v>
      </c>
      <c r="H6" s="7" t="s">
        <v>8</v>
      </c>
      <c r="I6" s="8" t="s">
        <v>9</v>
      </c>
      <c r="J6" s="224" t="s">
        <v>10</v>
      </c>
      <c r="K6" s="10" t="s">
        <v>11</v>
      </c>
      <c r="L6" s="9" t="s">
        <v>12</v>
      </c>
    </row>
    <row r="7" spans="1:12" ht="15.75" customHeight="1" x14ac:dyDescent="0.2">
      <c r="A7" s="483" t="s">
        <v>876</v>
      </c>
      <c r="B7" s="484" t="s">
        <v>877</v>
      </c>
      <c r="C7" s="498" t="s">
        <v>591</v>
      </c>
      <c r="D7" s="498" t="s">
        <v>878</v>
      </c>
      <c r="E7" s="498" t="s">
        <v>879</v>
      </c>
      <c r="F7" s="484" t="s">
        <v>431</v>
      </c>
      <c r="G7" s="94" t="s">
        <v>880</v>
      </c>
      <c r="H7" s="234" t="s">
        <v>508</v>
      </c>
      <c r="I7" s="234">
        <v>407.65</v>
      </c>
      <c r="J7" s="487">
        <v>3681.25</v>
      </c>
      <c r="K7" s="485" t="s">
        <v>23</v>
      </c>
      <c r="L7" s="483" t="s">
        <v>24</v>
      </c>
    </row>
    <row r="8" spans="1:12" ht="15.75" customHeight="1" x14ac:dyDescent="0.2">
      <c r="A8" s="388"/>
      <c r="B8" s="388"/>
      <c r="C8" s="388"/>
      <c r="D8" s="388"/>
      <c r="E8" s="388"/>
      <c r="F8" s="388"/>
      <c r="G8" s="235" t="s">
        <v>881</v>
      </c>
      <c r="H8" s="234" t="s">
        <v>695</v>
      </c>
      <c r="I8" s="234">
        <v>550.25</v>
      </c>
      <c r="J8" s="488"/>
      <c r="K8" s="422"/>
      <c r="L8" s="388"/>
    </row>
    <row r="9" spans="1:12" ht="15.75" customHeight="1" x14ac:dyDescent="0.2">
      <c r="A9" s="388"/>
      <c r="B9" s="388"/>
      <c r="C9" s="388"/>
      <c r="D9" s="388"/>
      <c r="E9" s="388"/>
      <c r="F9" s="388"/>
      <c r="G9" s="235" t="s">
        <v>882</v>
      </c>
      <c r="H9" s="234" t="s">
        <v>612</v>
      </c>
      <c r="I9" s="234">
        <v>799.8</v>
      </c>
      <c r="J9" s="488"/>
      <c r="K9" s="422"/>
      <c r="L9" s="388"/>
    </row>
    <row r="10" spans="1:12" ht="15.75" customHeight="1" x14ac:dyDescent="0.2">
      <c r="A10" s="388"/>
      <c r="B10" s="388"/>
      <c r="C10" s="388"/>
      <c r="D10" s="388"/>
      <c r="E10" s="388"/>
      <c r="F10" s="388"/>
      <c r="G10" s="235" t="s">
        <v>883</v>
      </c>
      <c r="H10" s="234" t="s">
        <v>618</v>
      </c>
      <c r="I10" s="234">
        <v>895.9</v>
      </c>
      <c r="J10" s="488"/>
      <c r="K10" s="422"/>
      <c r="L10" s="388"/>
    </row>
    <row r="11" spans="1:12" ht="15.75" customHeight="1" x14ac:dyDescent="0.2">
      <c r="A11" s="388"/>
      <c r="B11" s="388"/>
      <c r="C11" s="388"/>
      <c r="D11" s="388"/>
      <c r="E11" s="388"/>
      <c r="F11" s="388"/>
      <c r="G11" s="235" t="s">
        <v>884</v>
      </c>
      <c r="H11" s="234" t="s">
        <v>489</v>
      </c>
      <c r="I11" s="234">
        <v>455.7</v>
      </c>
      <c r="J11" s="488"/>
      <c r="K11" s="422"/>
      <c r="L11" s="388"/>
    </row>
    <row r="12" spans="1:12" ht="15.75" customHeight="1" x14ac:dyDescent="0.2">
      <c r="A12" s="388"/>
      <c r="B12" s="388"/>
      <c r="C12" s="388"/>
      <c r="D12" s="388"/>
      <c r="E12" s="388"/>
      <c r="F12" s="388"/>
      <c r="G12" s="235" t="s">
        <v>885</v>
      </c>
      <c r="H12" s="234" t="s">
        <v>886</v>
      </c>
      <c r="I12" s="234">
        <v>571.95000000000005</v>
      </c>
      <c r="J12" s="488"/>
      <c r="K12" s="422"/>
      <c r="L12" s="388"/>
    </row>
    <row r="13" spans="1:12" ht="15.75" customHeight="1" x14ac:dyDescent="0.2">
      <c r="A13" s="389"/>
      <c r="B13" s="389"/>
      <c r="C13" s="389"/>
      <c r="D13" s="389"/>
      <c r="E13" s="389"/>
      <c r="F13" s="389"/>
      <c r="G13" s="504" t="s">
        <v>63</v>
      </c>
      <c r="H13" s="505"/>
      <c r="I13" s="236">
        <f>SUM(I7:I12)</f>
        <v>3681.25</v>
      </c>
      <c r="J13" s="489"/>
      <c r="K13" s="422"/>
      <c r="L13" s="389"/>
    </row>
    <row r="14" spans="1:12" ht="15.75" customHeight="1" x14ac:dyDescent="0.2">
      <c r="A14" s="410" t="s">
        <v>876</v>
      </c>
      <c r="B14" s="496" t="s">
        <v>427</v>
      </c>
      <c r="C14" s="495" t="s">
        <v>428</v>
      </c>
      <c r="D14" s="495" t="s">
        <v>887</v>
      </c>
      <c r="E14" s="495" t="s">
        <v>888</v>
      </c>
      <c r="F14" s="496" t="s">
        <v>431</v>
      </c>
      <c r="G14" s="506" t="s">
        <v>889</v>
      </c>
      <c r="H14" s="507" t="s">
        <v>433</v>
      </c>
      <c r="I14" s="507">
        <v>313.10000000000002</v>
      </c>
      <c r="J14" s="490">
        <v>6390.65</v>
      </c>
      <c r="K14" s="509" t="s">
        <v>23</v>
      </c>
      <c r="L14" s="499" t="s">
        <v>24</v>
      </c>
    </row>
    <row r="15" spans="1:12" x14ac:dyDescent="0.2">
      <c r="A15" s="388"/>
      <c r="B15" s="388"/>
      <c r="C15" s="388"/>
      <c r="D15" s="388"/>
      <c r="E15" s="388"/>
      <c r="F15" s="388"/>
      <c r="G15" s="389"/>
      <c r="H15" s="401"/>
      <c r="I15" s="401"/>
      <c r="J15" s="491"/>
      <c r="K15" s="422"/>
      <c r="L15" s="388"/>
    </row>
    <row r="16" spans="1:12" ht="15.75" customHeight="1" x14ac:dyDescent="0.2">
      <c r="A16" s="388"/>
      <c r="B16" s="388"/>
      <c r="C16" s="388"/>
      <c r="D16" s="388"/>
      <c r="E16" s="388"/>
      <c r="F16" s="388"/>
      <c r="G16" s="237" t="s">
        <v>890</v>
      </c>
      <c r="H16" s="238" t="s">
        <v>437</v>
      </c>
      <c r="I16" s="238">
        <v>1221.4000000000001</v>
      </c>
      <c r="J16" s="491"/>
      <c r="K16" s="422"/>
      <c r="L16" s="388"/>
    </row>
    <row r="17" spans="1:12" ht="15.75" customHeight="1" x14ac:dyDescent="0.2">
      <c r="A17" s="388"/>
      <c r="B17" s="388"/>
      <c r="C17" s="388"/>
      <c r="D17" s="388"/>
      <c r="E17" s="388"/>
      <c r="F17" s="388"/>
      <c r="G17" s="237" t="s">
        <v>891</v>
      </c>
      <c r="H17" s="238" t="s">
        <v>892</v>
      </c>
      <c r="I17" s="238">
        <v>742.45</v>
      </c>
      <c r="J17" s="491"/>
      <c r="K17" s="422"/>
      <c r="L17" s="388"/>
    </row>
    <row r="18" spans="1:12" ht="15.75" customHeight="1" x14ac:dyDescent="0.2">
      <c r="A18" s="388"/>
      <c r="B18" s="388"/>
      <c r="C18" s="388"/>
      <c r="D18" s="388"/>
      <c r="E18" s="388"/>
      <c r="F18" s="388"/>
      <c r="G18" s="237" t="s">
        <v>893</v>
      </c>
      <c r="H18" s="238" t="s">
        <v>450</v>
      </c>
      <c r="I18" s="238">
        <v>93</v>
      </c>
      <c r="J18" s="491"/>
      <c r="K18" s="422"/>
      <c r="L18" s="388"/>
    </row>
    <row r="19" spans="1:12" ht="15.75" customHeight="1" x14ac:dyDescent="0.2">
      <c r="A19" s="388"/>
      <c r="B19" s="388"/>
      <c r="C19" s="388"/>
      <c r="D19" s="388"/>
      <c r="E19" s="388"/>
      <c r="F19" s="388"/>
      <c r="G19" s="237" t="s">
        <v>894</v>
      </c>
      <c r="H19" s="238" t="s">
        <v>895</v>
      </c>
      <c r="I19" s="238">
        <v>2011.9</v>
      </c>
      <c r="J19" s="491"/>
      <c r="K19" s="422"/>
      <c r="L19" s="388"/>
    </row>
    <row r="20" spans="1:12" ht="15.75" customHeight="1" x14ac:dyDescent="0.2">
      <c r="A20" s="388"/>
      <c r="B20" s="388"/>
      <c r="C20" s="388"/>
      <c r="D20" s="388"/>
      <c r="E20" s="388"/>
      <c r="F20" s="388"/>
      <c r="G20" s="237" t="s">
        <v>896</v>
      </c>
      <c r="H20" s="238" t="s">
        <v>464</v>
      </c>
      <c r="I20" s="238">
        <v>646.35</v>
      </c>
      <c r="J20" s="491"/>
      <c r="K20" s="422"/>
      <c r="L20" s="388"/>
    </row>
    <row r="21" spans="1:12" ht="15.75" customHeight="1" x14ac:dyDescent="0.2">
      <c r="A21" s="388"/>
      <c r="B21" s="388"/>
      <c r="C21" s="388"/>
      <c r="D21" s="388"/>
      <c r="E21" s="388"/>
      <c r="F21" s="388"/>
      <c r="G21" s="237" t="s">
        <v>897</v>
      </c>
      <c r="H21" s="238" t="s">
        <v>479</v>
      </c>
      <c r="I21" s="238">
        <v>547.15</v>
      </c>
      <c r="J21" s="491"/>
      <c r="K21" s="422"/>
      <c r="L21" s="388"/>
    </row>
    <row r="22" spans="1:12" ht="15.75" customHeight="1" x14ac:dyDescent="0.2">
      <c r="A22" s="388"/>
      <c r="B22" s="388"/>
      <c r="C22" s="388"/>
      <c r="D22" s="388"/>
      <c r="E22" s="388"/>
      <c r="F22" s="388"/>
      <c r="G22" s="237" t="s">
        <v>898</v>
      </c>
      <c r="H22" s="238" t="s">
        <v>485</v>
      </c>
      <c r="I22" s="238">
        <v>725.4</v>
      </c>
      <c r="J22" s="491"/>
      <c r="K22" s="422"/>
      <c r="L22" s="388"/>
    </row>
    <row r="23" spans="1:12" ht="15.75" customHeight="1" x14ac:dyDescent="0.2">
      <c r="A23" s="388"/>
      <c r="B23" s="388"/>
      <c r="C23" s="388"/>
      <c r="D23" s="388"/>
      <c r="E23" s="388"/>
      <c r="F23" s="388"/>
      <c r="G23" s="237" t="s">
        <v>899</v>
      </c>
      <c r="H23" s="238" t="s">
        <v>488</v>
      </c>
      <c r="I23" s="238">
        <v>89.9</v>
      </c>
      <c r="J23" s="491"/>
      <c r="K23" s="422"/>
      <c r="L23" s="388"/>
    </row>
    <row r="24" spans="1:12" x14ac:dyDescent="0.2">
      <c r="A24" s="389"/>
      <c r="B24" s="389"/>
      <c r="C24" s="389"/>
      <c r="D24" s="389"/>
      <c r="E24" s="389"/>
      <c r="F24" s="389"/>
      <c r="G24" s="508" t="s">
        <v>63</v>
      </c>
      <c r="H24" s="505"/>
      <c r="I24" s="239">
        <f>SUM(I14:I23)</f>
        <v>6390.65</v>
      </c>
      <c r="J24" s="491"/>
      <c r="K24" s="486"/>
      <c r="L24" s="389"/>
    </row>
    <row r="25" spans="1:12" ht="31.5" x14ac:dyDescent="0.2">
      <c r="A25" s="91" t="s">
        <v>876</v>
      </c>
      <c r="B25" s="235" t="s">
        <v>900</v>
      </c>
      <c r="C25" s="240" t="s">
        <v>528</v>
      </c>
      <c r="D25" s="240" t="s">
        <v>901</v>
      </c>
      <c r="E25" s="240" t="s">
        <v>902</v>
      </c>
      <c r="F25" s="235" t="s">
        <v>431</v>
      </c>
      <c r="G25" s="241" t="s">
        <v>903</v>
      </c>
      <c r="H25" s="242" t="s">
        <v>544</v>
      </c>
      <c r="I25" s="242" t="s">
        <v>904</v>
      </c>
      <c r="J25" s="11">
        <v>697.5</v>
      </c>
      <c r="K25" s="243" t="s">
        <v>23</v>
      </c>
      <c r="L25" s="91" t="s">
        <v>24</v>
      </c>
    </row>
    <row r="26" spans="1:12" ht="31.5" x14ac:dyDescent="0.2">
      <c r="A26" s="499" t="s">
        <v>876</v>
      </c>
      <c r="B26" s="497" t="s">
        <v>877</v>
      </c>
      <c r="C26" s="500" t="s">
        <v>591</v>
      </c>
      <c r="D26" s="500" t="s">
        <v>905</v>
      </c>
      <c r="E26" s="500" t="s">
        <v>906</v>
      </c>
      <c r="F26" s="497" t="s">
        <v>431</v>
      </c>
      <c r="G26" s="244" t="s">
        <v>880</v>
      </c>
      <c r="H26" s="238" t="s">
        <v>508</v>
      </c>
      <c r="I26" s="238">
        <v>407.65</v>
      </c>
      <c r="J26" s="490">
        <v>3681.25</v>
      </c>
      <c r="K26" s="510" t="s">
        <v>23</v>
      </c>
      <c r="L26" s="499" t="s">
        <v>399</v>
      </c>
    </row>
    <row r="27" spans="1:12" x14ac:dyDescent="0.2">
      <c r="A27" s="388"/>
      <c r="B27" s="388"/>
      <c r="C27" s="388"/>
      <c r="D27" s="388"/>
      <c r="E27" s="388"/>
      <c r="F27" s="388"/>
      <c r="G27" s="245" t="s">
        <v>881</v>
      </c>
      <c r="H27" s="238" t="s">
        <v>695</v>
      </c>
      <c r="I27" s="238">
        <v>550.25</v>
      </c>
      <c r="J27" s="491"/>
      <c r="K27" s="422"/>
      <c r="L27" s="388"/>
    </row>
    <row r="28" spans="1:12" x14ac:dyDescent="0.2">
      <c r="A28" s="388"/>
      <c r="B28" s="388"/>
      <c r="C28" s="388"/>
      <c r="D28" s="388"/>
      <c r="E28" s="388"/>
      <c r="F28" s="388"/>
      <c r="G28" s="245" t="s">
        <v>882</v>
      </c>
      <c r="H28" s="238" t="s">
        <v>612</v>
      </c>
      <c r="I28" s="238">
        <v>799.8</v>
      </c>
      <c r="J28" s="491"/>
      <c r="K28" s="422"/>
      <c r="L28" s="388"/>
    </row>
    <row r="29" spans="1:12" x14ac:dyDescent="0.2">
      <c r="A29" s="388"/>
      <c r="B29" s="388"/>
      <c r="C29" s="388"/>
      <c r="D29" s="388"/>
      <c r="E29" s="388"/>
      <c r="F29" s="388"/>
      <c r="G29" s="245" t="s">
        <v>883</v>
      </c>
      <c r="H29" s="238" t="s">
        <v>618</v>
      </c>
      <c r="I29" s="238">
        <v>895.9</v>
      </c>
      <c r="J29" s="491"/>
      <c r="K29" s="422"/>
      <c r="L29" s="388"/>
    </row>
    <row r="30" spans="1:12" x14ac:dyDescent="0.2">
      <c r="A30" s="388"/>
      <c r="B30" s="388"/>
      <c r="C30" s="388"/>
      <c r="D30" s="388"/>
      <c r="E30" s="388"/>
      <c r="F30" s="388"/>
      <c r="G30" s="245" t="s">
        <v>884</v>
      </c>
      <c r="H30" s="238" t="s">
        <v>626</v>
      </c>
      <c r="I30" s="238">
        <v>455.7</v>
      </c>
      <c r="J30" s="491"/>
      <c r="K30" s="422"/>
      <c r="L30" s="388"/>
    </row>
    <row r="31" spans="1:12" x14ac:dyDescent="0.2">
      <c r="A31" s="388"/>
      <c r="B31" s="388"/>
      <c r="C31" s="388"/>
      <c r="D31" s="388"/>
      <c r="E31" s="388"/>
      <c r="F31" s="388"/>
      <c r="G31" s="245" t="s">
        <v>885</v>
      </c>
      <c r="H31" s="238" t="s">
        <v>886</v>
      </c>
      <c r="I31" s="238">
        <v>571.95000000000005</v>
      </c>
      <c r="J31" s="491"/>
      <c r="K31" s="422"/>
      <c r="L31" s="388"/>
    </row>
    <row r="32" spans="1:12" x14ac:dyDescent="0.2">
      <c r="A32" s="389"/>
      <c r="B32" s="389"/>
      <c r="C32" s="389"/>
      <c r="D32" s="389"/>
      <c r="E32" s="389"/>
      <c r="F32" s="389"/>
      <c r="G32" s="494" t="s">
        <v>63</v>
      </c>
      <c r="H32" s="406"/>
      <c r="I32" s="246">
        <f>SUM(I26:I31)</f>
        <v>3681.25</v>
      </c>
      <c r="J32" s="492"/>
      <c r="K32" s="486"/>
      <c r="L32" s="389"/>
    </row>
    <row r="33" spans="1:12" x14ac:dyDescent="0.2">
      <c r="A33" s="483" t="s">
        <v>876</v>
      </c>
      <c r="B33" s="484" t="s">
        <v>427</v>
      </c>
      <c r="C33" s="498" t="s">
        <v>428</v>
      </c>
      <c r="D33" s="498" t="s">
        <v>907</v>
      </c>
      <c r="E33" s="498" t="s">
        <v>908</v>
      </c>
      <c r="F33" s="484" t="s">
        <v>431</v>
      </c>
      <c r="G33" s="235" t="s">
        <v>909</v>
      </c>
      <c r="H33" s="234" t="s">
        <v>433</v>
      </c>
      <c r="I33" s="234">
        <v>313.10000000000002</v>
      </c>
      <c r="J33" s="493">
        <v>6423.2</v>
      </c>
      <c r="K33" s="485" t="s">
        <v>23</v>
      </c>
      <c r="L33" s="483" t="s">
        <v>399</v>
      </c>
    </row>
    <row r="34" spans="1:12" x14ac:dyDescent="0.2">
      <c r="A34" s="388"/>
      <c r="B34" s="388"/>
      <c r="C34" s="388"/>
      <c r="D34" s="388"/>
      <c r="E34" s="388"/>
      <c r="F34" s="388"/>
      <c r="G34" s="235" t="s">
        <v>890</v>
      </c>
      <c r="H34" s="234" t="s">
        <v>437</v>
      </c>
      <c r="I34" s="234">
        <v>1221.4000000000001</v>
      </c>
      <c r="J34" s="488"/>
      <c r="K34" s="422"/>
      <c r="L34" s="388"/>
    </row>
    <row r="35" spans="1:12" x14ac:dyDescent="0.2">
      <c r="A35" s="388"/>
      <c r="B35" s="388"/>
      <c r="C35" s="388"/>
      <c r="D35" s="388"/>
      <c r="E35" s="388"/>
      <c r="F35" s="388"/>
      <c r="G35" s="235" t="s">
        <v>449</v>
      </c>
      <c r="H35" s="234" t="s">
        <v>910</v>
      </c>
      <c r="I35" s="234">
        <v>93</v>
      </c>
      <c r="J35" s="488"/>
      <c r="K35" s="422"/>
      <c r="L35" s="388"/>
    </row>
    <row r="36" spans="1:12" x14ac:dyDescent="0.2">
      <c r="A36" s="388"/>
      <c r="B36" s="388"/>
      <c r="C36" s="388"/>
      <c r="D36" s="388"/>
      <c r="E36" s="388"/>
      <c r="F36" s="388"/>
      <c r="G36" s="235" t="s">
        <v>911</v>
      </c>
      <c r="H36" s="234" t="s">
        <v>895</v>
      </c>
      <c r="I36" s="234">
        <v>2011.9</v>
      </c>
      <c r="J36" s="488"/>
      <c r="K36" s="422"/>
      <c r="L36" s="388"/>
    </row>
    <row r="37" spans="1:12" x14ac:dyDescent="0.2">
      <c r="A37" s="388"/>
      <c r="B37" s="388"/>
      <c r="C37" s="388"/>
      <c r="D37" s="388"/>
      <c r="E37" s="388"/>
      <c r="F37" s="388"/>
      <c r="G37" s="235" t="s">
        <v>912</v>
      </c>
      <c r="H37" s="234" t="s">
        <v>464</v>
      </c>
      <c r="I37" s="234">
        <v>646.35</v>
      </c>
      <c r="J37" s="488"/>
      <c r="K37" s="422"/>
      <c r="L37" s="388"/>
    </row>
    <row r="38" spans="1:12" x14ac:dyDescent="0.2">
      <c r="A38" s="388"/>
      <c r="B38" s="388"/>
      <c r="C38" s="388"/>
      <c r="D38" s="388"/>
      <c r="E38" s="388"/>
      <c r="F38" s="388"/>
      <c r="G38" s="235" t="s">
        <v>913</v>
      </c>
      <c r="H38" s="234" t="s">
        <v>914</v>
      </c>
      <c r="I38" s="234">
        <v>775</v>
      </c>
      <c r="J38" s="488"/>
      <c r="K38" s="422"/>
      <c r="L38" s="388"/>
    </row>
    <row r="39" spans="1:12" x14ac:dyDescent="0.2">
      <c r="A39" s="388"/>
      <c r="B39" s="388"/>
      <c r="C39" s="388"/>
      <c r="D39" s="388"/>
      <c r="E39" s="388"/>
      <c r="F39" s="388"/>
      <c r="G39" s="235" t="s">
        <v>478</v>
      </c>
      <c r="H39" s="234" t="s">
        <v>479</v>
      </c>
      <c r="I39" s="234">
        <v>547.15</v>
      </c>
      <c r="J39" s="488"/>
      <c r="K39" s="422"/>
      <c r="L39" s="388"/>
    </row>
    <row r="40" spans="1:12" x14ac:dyDescent="0.2">
      <c r="A40" s="388"/>
      <c r="B40" s="388"/>
      <c r="C40" s="388"/>
      <c r="D40" s="388"/>
      <c r="E40" s="388"/>
      <c r="F40" s="388"/>
      <c r="G40" s="235" t="s">
        <v>915</v>
      </c>
      <c r="H40" s="234" t="s">
        <v>485</v>
      </c>
      <c r="I40" s="234">
        <v>725.4</v>
      </c>
      <c r="J40" s="488"/>
      <c r="K40" s="422"/>
      <c r="L40" s="388"/>
    </row>
    <row r="41" spans="1:12" x14ac:dyDescent="0.2">
      <c r="A41" s="388"/>
      <c r="B41" s="388"/>
      <c r="C41" s="388"/>
      <c r="D41" s="388"/>
      <c r="E41" s="388"/>
      <c r="F41" s="388"/>
      <c r="G41" s="235" t="s">
        <v>487</v>
      </c>
      <c r="H41" s="234" t="s">
        <v>488</v>
      </c>
      <c r="I41" s="234">
        <v>89.9</v>
      </c>
      <c r="J41" s="488"/>
      <c r="K41" s="422"/>
      <c r="L41" s="388"/>
    </row>
    <row r="42" spans="1:12" x14ac:dyDescent="0.2">
      <c r="A42" s="389"/>
      <c r="B42" s="389"/>
      <c r="C42" s="389"/>
      <c r="D42" s="389"/>
      <c r="E42" s="389"/>
      <c r="F42" s="389"/>
      <c r="G42" s="480" t="s">
        <v>63</v>
      </c>
      <c r="H42" s="481"/>
      <c r="I42" s="96">
        <f>SUM(I33:I41)</f>
        <v>6423.1999999999989</v>
      </c>
      <c r="J42" s="489"/>
      <c r="K42" s="486"/>
      <c r="L42" s="389"/>
    </row>
    <row r="43" spans="1:12" ht="31.5" x14ac:dyDescent="0.2">
      <c r="A43" s="247" t="s">
        <v>876</v>
      </c>
      <c r="B43" s="237" t="s">
        <v>900</v>
      </c>
      <c r="C43" s="97" t="s">
        <v>528</v>
      </c>
      <c r="D43" s="97" t="s">
        <v>916</v>
      </c>
      <c r="E43" s="97" t="s">
        <v>917</v>
      </c>
      <c r="F43" s="237" t="s">
        <v>431</v>
      </c>
      <c r="G43" s="237" t="s">
        <v>543</v>
      </c>
      <c r="H43" s="238" t="s">
        <v>544</v>
      </c>
      <c r="I43" s="238" t="s">
        <v>904</v>
      </c>
      <c r="J43" s="12">
        <v>697.5</v>
      </c>
      <c r="K43" s="248" t="s">
        <v>23</v>
      </c>
      <c r="L43" s="247" t="s">
        <v>24</v>
      </c>
    </row>
    <row r="44" spans="1:12" x14ac:dyDescent="0.2">
      <c r="A44" s="249" t="s">
        <v>876</v>
      </c>
      <c r="B44" s="250" t="s">
        <v>918</v>
      </c>
      <c r="C44" s="250" t="s">
        <v>65</v>
      </c>
      <c r="D44" s="250" t="s">
        <v>919</v>
      </c>
      <c r="E44" s="250" t="s">
        <v>920</v>
      </c>
      <c r="F44" s="250" t="s">
        <v>921</v>
      </c>
      <c r="G44" s="250" t="s">
        <v>922</v>
      </c>
      <c r="H44" s="251" t="s">
        <v>923</v>
      </c>
      <c r="I44" s="251">
        <v>11990.8</v>
      </c>
      <c r="J44" s="13">
        <v>11990.8</v>
      </c>
      <c r="K44" s="252" t="s">
        <v>23</v>
      </c>
      <c r="L44" s="252" t="s">
        <v>24</v>
      </c>
    </row>
    <row r="45" spans="1:12" x14ac:dyDescent="0.2">
      <c r="A45" s="180" t="s">
        <v>876</v>
      </c>
      <c r="B45" s="177" t="s">
        <v>963</v>
      </c>
      <c r="C45" s="25" t="s">
        <v>964</v>
      </c>
      <c r="D45" s="25" t="s">
        <v>965</v>
      </c>
      <c r="E45" s="25" t="s">
        <v>966</v>
      </c>
      <c r="F45" s="177"/>
      <c r="G45" s="177" t="s">
        <v>967</v>
      </c>
      <c r="H45" s="181">
        <v>4800</v>
      </c>
      <c r="I45" s="181">
        <v>19200</v>
      </c>
      <c r="J45" s="225">
        <v>19200</v>
      </c>
      <c r="K45" s="177" t="s">
        <v>23</v>
      </c>
      <c r="L45" s="25" t="s">
        <v>24</v>
      </c>
    </row>
    <row r="46" spans="1:12" ht="47.25" x14ac:dyDescent="0.2">
      <c r="A46" s="226" t="s">
        <v>876</v>
      </c>
      <c r="B46" s="229" t="s">
        <v>968</v>
      </c>
      <c r="C46" s="230" t="s">
        <v>969</v>
      </c>
      <c r="D46" s="230" t="s">
        <v>973</v>
      </c>
      <c r="E46" s="230"/>
      <c r="F46" s="229"/>
      <c r="G46" s="229" t="s">
        <v>984</v>
      </c>
      <c r="H46" s="232"/>
      <c r="I46" s="232"/>
      <c r="J46" s="227">
        <v>40000</v>
      </c>
      <c r="K46" s="229"/>
      <c r="L46" s="230" t="s">
        <v>399</v>
      </c>
    </row>
    <row r="47" spans="1:12" x14ac:dyDescent="0.2">
      <c r="A47" s="228" t="s">
        <v>876</v>
      </c>
      <c r="B47" s="28" t="s">
        <v>970</v>
      </c>
      <c r="C47" s="26" t="s">
        <v>971</v>
      </c>
      <c r="D47" s="26" t="s">
        <v>974</v>
      </c>
      <c r="E47" s="26"/>
      <c r="F47" s="28"/>
      <c r="G47" s="28" t="s">
        <v>984</v>
      </c>
      <c r="H47" s="27"/>
      <c r="I47" s="27"/>
      <c r="J47" s="29">
        <v>17775</v>
      </c>
      <c r="K47" s="28"/>
      <c r="L47" s="26" t="s">
        <v>399</v>
      </c>
    </row>
    <row r="48" spans="1:12" ht="31.5" x14ac:dyDescent="0.2">
      <c r="A48" s="226" t="s">
        <v>876</v>
      </c>
      <c r="B48" s="229" t="s">
        <v>877</v>
      </c>
      <c r="C48" s="230" t="s">
        <v>591</v>
      </c>
      <c r="D48" s="230" t="s">
        <v>975</v>
      </c>
      <c r="E48" s="230" t="s">
        <v>979</v>
      </c>
      <c r="F48" s="229" t="s">
        <v>980</v>
      </c>
      <c r="G48" s="231" t="s">
        <v>985</v>
      </c>
      <c r="H48" s="232">
        <v>12.68</v>
      </c>
      <c r="I48" s="232">
        <v>2536</v>
      </c>
      <c r="J48" s="227">
        <v>2536</v>
      </c>
      <c r="K48" s="229" t="s">
        <v>23</v>
      </c>
      <c r="L48" s="230" t="s">
        <v>399</v>
      </c>
    </row>
    <row r="49" spans="1:12" ht="25.5" customHeight="1" x14ac:dyDescent="0.2">
      <c r="A49" s="478" t="s">
        <v>876</v>
      </c>
      <c r="B49" s="479" t="s">
        <v>527</v>
      </c>
      <c r="C49" s="477" t="s">
        <v>528</v>
      </c>
      <c r="D49" s="477" t="s">
        <v>976</v>
      </c>
      <c r="E49" s="477" t="s">
        <v>981</v>
      </c>
      <c r="F49" s="479" t="s">
        <v>980</v>
      </c>
      <c r="G49" s="28" t="s">
        <v>986</v>
      </c>
      <c r="H49" s="27">
        <v>27</v>
      </c>
      <c r="I49" s="27">
        <v>4050</v>
      </c>
      <c r="J49" s="459">
        <v>11353.5</v>
      </c>
      <c r="K49" s="463" t="s">
        <v>23</v>
      </c>
      <c r="L49" s="463" t="s">
        <v>399</v>
      </c>
    </row>
    <row r="50" spans="1:12" x14ac:dyDescent="0.2">
      <c r="A50" s="478"/>
      <c r="B50" s="479"/>
      <c r="C50" s="477"/>
      <c r="D50" s="477"/>
      <c r="E50" s="477"/>
      <c r="F50" s="479"/>
      <c r="G50" s="28" t="s">
        <v>987</v>
      </c>
      <c r="H50" s="27">
        <v>23.5</v>
      </c>
      <c r="I50" s="27">
        <v>3525</v>
      </c>
      <c r="J50" s="459"/>
      <c r="K50" s="464"/>
      <c r="L50" s="464"/>
    </row>
    <row r="51" spans="1:12" x14ac:dyDescent="0.2">
      <c r="A51" s="478"/>
      <c r="B51" s="479"/>
      <c r="C51" s="477"/>
      <c r="D51" s="477"/>
      <c r="E51" s="477"/>
      <c r="F51" s="479"/>
      <c r="G51" s="28" t="s">
        <v>988</v>
      </c>
      <c r="H51" s="27">
        <v>25.19</v>
      </c>
      <c r="I51" s="27">
        <v>3778.5</v>
      </c>
      <c r="J51" s="459"/>
      <c r="K51" s="464"/>
      <c r="L51" s="464"/>
    </row>
    <row r="52" spans="1:12" x14ac:dyDescent="0.2">
      <c r="A52" s="478"/>
      <c r="B52" s="479"/>
      <c r="C52" s="477"/>
      <c r="D52" s="477"/>
      <c r="E52" s="477"/>
      <c r="F52" s="479"/>
      <c r="G52" s="482" t="s">
        <v>63</v>
      </c>
      <c r="H52" s="482"/>
      <c r="I52" s="41">
        <f>SUM(I49:I51)</f>
        <v>11353.5</v>
      </c>
      <c r="J52" s="459"/>
      <c r="K52" s="465"/>
      <c r="L52" s="465"/>
    </row>
    <row r="53" spans="1:12" ht="25.5" customHeight="1" x14ac:dyDescent="0.2">
      <c r="A53" s="453" t="s">
        <v>876</v>
      </c>
      <c r="B53" s="474" t="s">
        <v>972</v>
      </c>
      <c r="C53" s="476" t="s">
        <v>504</v>
      </c>
      <c r="D53" s="476" t="s">
        <v>977</v>
      </c>
      <c r="E53" s="476" t="s">
        <v>982</v>
      </c>
      <c r="F53" s="474" t="s">
        <v>980</v>
      </c>
      <c r="G53" s="229" t="s">
        <v>989</v>
      </c>
      <c r="H53" s="232">
        <v>17</v>
      </c>
      <c r="I53" s="232">
        <v>1020</v>
      </c>
      <c r="J53" s="475">
        <v>6604.5</v>
      </c>
      <c r="K53" s="454" t="s">
        <v>23</v>
      </c>
      <c r="L53" s="454" t="s">
        <v>399</v>
      </c>
    </row>
    <row r="54" spans="1:12" x14ac:dyDescent="0.2">
      <c r="A54" s="453"/>
      <c r="B54" s="474"/>
      <c r="C54" s="476"/>
      <c r="D54" s="476"/>
      <c r="E54" s="476"/>
      <c r="F54" s="474"/>
      <c r="G54" s="230" t="s">
        <v>507</v>
      </c>
      <c r="H54" s="232">
        <v>2.63</v>
      </c>
      <c r="I54" s="232">
        <v>394.5</v>
      </c>
      <c r="J54" s="475"/>
      <c r="K54" s="455"/>
      <c r="L54" s="455"/>
    </row>
    <row r="55" spans="1:12" x14ac:dyDescent="0.2">
      <c r="A55" s="453"/>
      <c r="B55" s="474"/>
      <c r="C55" s="476"/>
      <c r="D55" s="476"/>
      <c r="E55" s="476"/>
      <c r="F55" s="474"/>
      <c r="G55" s="229" t="s">
        <v>511</v>
      </c>
      <c r="H55" s="232">
        <v>2.65</v>
      </c>
      <c r="I55" s="232">
        <v>397.5</v>
      </c>
      <c r="J55" s="475"/>
      <c r="K55" s="455"/>
      <c r="L55" s="455"/>
    </row>
    <row r="56" spans="1:12" x14ac:dyDescent="0.2">
      <c r="A56" s="453"/>
      <c r="B56" s="474"/>
      <c r="C56" s="476"/>
      <c r="D56" s="476"/>
      <c r="E56" s="476"/>
      <c r="F56" s="474"/>
      <c r="G56" s="229" t="s">
        <v>514</v>
      </c>
      <c r="H56" s="232">
        <v>2.65</v>
      </c>
      <c r="I56" s="232">
        <v>397.5</v>
      </c>
      <c r="J56" s="475"/>
      <c r="K56" s="455"/>
      <c r="L56" s="455"/>
    </row>
    <row r="57" spans="1:12" x14ac:dyDescent="0.2">
      <c r="A57" s="453"/>
      <c r="B57" s="474"/>
      <c r="C57" s="476"/>
      <c r="D57" s="476"/>
      <c r="E57" s="476"/>
      <c r="F57" s="474"/>
      <c r="G57" s="229" t="s">
        <v>990</v>
      </c>
      <c r="H57" s="232">
        <v>9.4</v>
      </c>
      <c r="I57" s="232">
        <v>1410</v>
      </c>
      <c r="J57" s="475"/>
      <c r="K57" s="455"/>
      <c r="L57" s="455"/>
    </row>
    <row r="58" spans="1:12" x14ac:dyDescent="0.2">
      <c r="A58" s="453"/>
      <c r="B58" s="474"/>
      <c r="C58" s="476"/>
      <c r="D58" s="476"/>
      <c r="E58" s="476"/>
      <c r="F58" s="474"/>
      <c r="G58" s="229" t="s">
        <v>991</v>
      </c>
      <c r="H58" s="232">
        <v>19.899999999999999</v>
      </c>
      <c r="I58" s="232">
        <v>2985</v>
      </c>
      <c r="J58" s="475"/>
      <c r="K58" s="455"/>
      <c r="L58" s="455"/>
    </row>
    <row r="59" spans="1:12" x14ac:dyDescent="0.2">
      <c r="A59" s="453"/>
      <c r="B59" s="474"/>
      <c r="C59" s="476"/>
      <c r="D59" s="476"/>
      <c r="E59" s="476"/>
      <c r="F59" s="474"/>
      <c r="G59" s="457" t="s">
        <v>63</v>
      </c>
      <c r="H59" s="458"/>
      <c r="I59" s="233">
        <f>SUM(I53:I58)</f>
        <v>6604.5</v>
      </c>
      <c r="J59" s="475"/>
      <c r="K59" s="456"/>
      <c r="L59" s="456"/>
    </row>
    <row r="60" spans="1:12" ht="25.5" customHeight="1" x14ac:dyDescent="0.2">
      <c r="A60" s="460" t="s">
        <v>876</v>
      </c>
      <c r="B60" s="463" t="s">
        <v>496</v>
      </c>
      <c r="C60" s="466" t="s">
        <v>497</v>
      </c>
      <c r="D60" s="466" t="s">
        <v>978</v>
      </c>
      <c r="E60" s="466" t="s">
        <v>983</v>
      </c>
      <c r="F60" s="463" t="s">
        <v>980</v>
      </c>
      <c r="G60" s="28" t="s">
        <v>992</v>
      </c>
      <c r="H60" s="27">
        <v>7.8</v>
      </c>
      <c r="I60" s="27">
        <v>1170</v>
      </c>
      <c r="J60" s="459">
        <v>4320</v>
      </c>
      <c r="K60" s="471" t="s">
        <v>23</v>
      </c>
      <c r="L60" s="473" t="s">
        <v>399</v>
      </c>
    </row>
    <row r="61" spans="1:12" x14ac:dyDescent="0.2">
      <c r="A61" s="461"/>
      <c r="B61" s="464"/>
      <c r="C61" s="467"/>
      <c r="D61" s="467"/>
      <c r="E61" s="467"/>
      <c r="F61" s="464"/>
      <c r="G61" s="28" t="s">
        <v>993</v>
      </c>
      <c r="H61" s="27">
        <v>10.5</v>
      </c>
      <c r="I61" s="27">
        <v>3150</v>
      </c>
      <c r="J61" s="459"/>
      <c r="K61" s="472"/>
      <c r="L61" s="423"/>
    </row>
    <row r="62" spans="1:12" x14ac:dyDescent="0.2">
      <c r="A62" s="462"/>
      <c r="B62" s="465"/>
      <c r="C62" s="468"/>
      <c r="D62" s="468"/>
      <c r="E62" s="468"/>
      <c r="F62" s="465"/>
      <c r="G62" s="469" t="s">
        <v>63</v>
      </c>
      <c r="H62" s="470"/>
      <c r="I62" s="41">
        <f>SUM(I60:I61)</f>
        <v>4320</v>
      </c>
      <c r="J62" s="459"/>
      <c r="K62" s="472"/>
      <c r="L62" s="423"/>
    </row>
    <row r="63" spans="1:12" ht="15.75" customHeight="1" x14ac:dyDescent="0.2">
      <c r="A63" s="514" t="s">
        <v>876</v>
      </c>
      <c r="B63" s="516" t="s">
        <v>427</v>
      </c>
      <c r="C63" s="517" t="s">
        <v>428</v>
      </c>
      <c r="D63" s="518" t="s">
        <v>1053</v>
      </c>
      <c r="E63" s="518" t="s">
        <v>1054</v>
      </c>
      <c r="F63" s="511" t="s">
        <v>1055</v>
      </c>
      <c r="G63" s="222" t="s">
        <v>444</v>
      </c>
      <c r="H63" s="223">
        <v>6.5</v>
      </c>
      <c r="I63" s="223">
        <v>2925</v>
      </c>
      <c r="J63" s="512">
        <v>4840.5</v>
      </c>
      <c r="K63" s="513" t="s">
        <v>23</v>
      </c>
      <c r="L63" s="514" t="s">
        <v>399</v>
      </c>
    </row>
    <row r="64" spans="1:12" ht="15.75" customHeight="1" x14ac:dyDescent="0.2">
      <c r="A64" s="388"/>
      <c r="B64" s="388"/>
      <c r="C64" s="388"/>
      <c r="D64" s="388"/>
      <c r="E64" s="388"/>
      <c r="F64" s="388"/>
      <c r="G64" s="222" t="s">
        <v>1056</v>
      </c>
      <c r="H64" s="223">
        <v>3.71</v>
      </c>
      <c r="I64" s="223">
        <v>1669.5</v>
      </c>
      <c r="J64" s="388"/>
      <c r="K64" s="388"/>
      <c r="L64" s="388"/>
    </row>
    <row r="65" spans="1:26" ht="15.75" customHeight="1" x14ac:dyDescent="0.2">
      <c r="A65" s="388"/>
      <c r="B65" s="388"/>
      <c r="C65" s="388"/>
      <c r="D65" s="388"/>
      <c r="E65" s="388"/>
      <c r="F65" s="388"/>
      <c r="G65" s="222" t="s">
        <v>1057</v>
      </c>
      <c r="H65" s="223">
        <v>4.92</v>
      </c>
      <c r="I65" s="223">
        <v>246</v>
      </c>
      <c r="J65" s="388"/>
      <c r="K65" s="388"/>
      <c r="L65" s="388"/>
    </row>
    <row r="66" spans="1:26" ht="15.75" customHeight="1" x14ac:dyDescent="0.2">
      <c r="A66" s="389"/>
      <c r="B66" s="388"/>
      <c r="C66" s="389"/>
      <c r="D66" s="389"/>
      <c r="E66" s="389"/>
      <c r="F66" s="389"/>
      <c r="G66" s="515" t="s">
        <v>63</v>
      </c>
      <c r="H66" s="406"/>
      <c r="I66" s="223">
        <v>4840.5</v>
      </c>
      <c r="J66" s="389"/>
      <c r="K66" s="389"/>
      <c r="L66" s="389"/>
    </row>
    <row r="67" spans="1:26" x14ac:dyDescent="0.2">
      <c r="B67" s="177"/>
      <c r="F67" s="177"/>
      <c r="G67" s="177"/>
      <c r="K67" s="177"/>
    </row>
    <row r="68" spans="1:26" s="1" customFormat="1" ht="15.75" customHeight="1" x14ac:dyDescent="0.25">
      <c r="A68" s="441" t="s">
        <v>1058</v>
      </c>
      <c r="B68" s="442"/>
      <c r="C68" s="206" t="s">
        <v>872</v>
      </c>
      <c r="D68" s="206" t="s">
        <v>872</v>
      </c>
      <c r="E68" s="206" t="s">
        <v>872</v>
      </c>
      <c r="F68" s="207" t="s">
        <v>872</v>
      </c>
      <c r="G68" s="208" t="s">
        <v>872</v>
      </c>
      <c r="H68" s="253" t="s">
        <v>872</v>
      </c>
      <c r="I68" s="255" t="s">
        <v>872</v>
      </c>
      <c r="J68" s="257">
        <f>SUM(J6:J66)</f>
        <v>140191.65</v>
      </c>
      <c r="K68" s="256"/>
      <c r="L68" s="254"/>
      <c r="M68" s="212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x14ac:dyDescent="0.2">
      <c r="B69" s="177"/>
      <c r="F69" s="177"/>
      <c r="G69" s="177"/>
      <c r="K69" s="177"/>
    </row>
    <row r="70" spans="1:26" x14ac:dyDescent="0.2">
      <c r="B70" s="177"/>
      <c r="F70" s="177"/>
      <c r="G70" s="177"/>
      <c r="K70" s="177"/>
    </row>
    <row r="71" spans="1:26" x14ac:dyDescent="0.2">
      <c r="B71" s="177"/>
      <c r="F71" s="177"/>
      <c r="G71" s="177"/>
      <c r="K71" s="177"/>
    </row>
    <row r="72" spans="1:26" x14ac:dyDescent="0.2">
      <c r="B72" s="177"/>
      <c r="F72" s="177"/>
      <c r="G72" s="177"/>
      <c r="K72" s="177"/>
    </row>
    <row r="73" spans="1:26" x14ac:dyDescent="0.2">
      <c r="B73" s="177"/>
      <c r="F73" s="177"/>
      <c r="G73" s="177"/>
      <c r="K73" s="177"/>
    </row>
    <row r="74" spans="1:26" x14ac:dyDescent="0.2">
      <c r="B74" s="177"/>
      <c r="F74" s="177"/>
      <c r="G74" s="177"/>
      <c r="K74" s="177"/>
    </row>
    <row r="75" spans="1:26" x14ac:dyDescent="0.2">
      <c r="B75" s="177"/>
      <c r="F75" s="177"/>
      <c r="G75" s="177"/>
      <c r="K75" s="177"/>
    </row>
    <row r="76" spans="1:26" x14ac:dyDescent="0.2">
      <c r="B76" s="177"/>
      <c r="F76" s="177"/>
      <c r="G76" s="177"/>
      <c r="K76" s="177"/>
    </row>
    <row r="77" spans="1:26" x14ac:dyDescent="0.2">
      <c r="B77" s="177"/>
      <c r="F77" s="177"/>
      <c r="G77" s="177"/>
      <c r="K77" s="177"/>
    </row>
    <row r="78" spans="1:26" x14ac:dyDescent="0.2">
      <c r="B78" s="177"/>
      <c r="F78" s="177"/>
      <c r="G78" s="177"/>
      <c r="K78" s="177"/>
    </row>
    <row r="79" spans="1:26" x14ac:dyDescent="0.2">
      <c r="B79" s="177"/>
      <c r="F79" s="177"/>
      <c r="G79" s="177"/>
      <c r="K79" s="177"/>
    </row>
    <row r="80" spans="1:26" x14ac:dyDescent="0.2">
      <c r="B80" s="177"/>
      <c r="F80" s="177"/>
      <c r="G80" s="177"/>
      <c r="K80" s="177"/>
    </row>
    <row r="81" spans="2:11" x14ac:dyDescent="0.2">
      <c r="B81" s="177"/>
      <c r="F81" s="177"/>
      <c r="G81" s="177"/>
      <c r="K81" s="177"/>
    </row>
    <row r="82" spans="2:11" x14ac:dyDescent="0.2">
      <c r="B82" s="177"/>
      <c r="F82" s="177"/>
      <c r="G82" s="177"/>
      <c r="K82" s="177"/>
    </row>
    <row r="83" spans="2:11" x14ac:dyDescent="0.2">
      <c r="B83" s="177"/>
      <c r="F83" s="177"/>
      <c r="G83" s="177"/>
      <c r="K83" s="177"/>
    </row>
    <row r="84" spans="2:11" x14ac:dyDescent="0.2">
      <c r="B84" s="177"/>
      <c r="F84" s="177"/>
      <c r="G84" s="177"/>
      <c r="K84" s="177"/>
    </row>
    <row r="85" spans="2:11" x14ac:dyDescent="0.2">
      <c r="B85" s="177"/>
      <c r="F85" s="177"/>
      <c r="G85" s="177"/>
      <c r="K85" s="177"/>
    </row>
    <row r="86" spans="2:11" x14ac:dyDescent="0.2">
      <c r="B86" s="177"/>
      <c r="F86" s="177"/>
      <c r="G86" s="177"/>
      <c r="K86" s="177"/>
    </row>
    <row r="87" spans="2:11" x14ac:dyDescent="0.2">
      <c r="B87" s="177"/>
      <c r="F87" s="177"/>
      <c r="G87" s="177"/>
      <c r="K87" s="177"/>
    </row>
    <row r="88" spans="2:11" x14ac:dyDescent="0.2">
      <c r="B88" s="177"/>
      <c r="F88" s="177"/>
      <c r="G88" s="177"/>
      <c r="K88" s="177"/>
    </row>
    <row r="89" spans="2:11" x14ac:dyDescent="0.2">
      <c r="B89" s="177"/>
      <c r="F89" s="177"/>
      <c r="G89" s="177"/>
      <c r="K89" s="177"/>
    </row>
    <row r="90" spans="2:11" x14ac:dyDescent="0.2">
      <c r="B90" s="177"/>
      <c r="F90" s="177"/>
      <c r="G90" s="177"/>
      <c r="K90" s="177"/>
    </row>
    <row r="91" spans="2:11" x14ac:dyDescent="0.2">
      <c r="B91" s="177"/>
      <c r="F91" s="177"/>
      <c r="G91" s="177"/>
      <c r="K91" s="177"/>
    </row>
    <row r="92" spans="2:11" x14ac:dyDescent="0.2">
      <c r="B92" s="177"/>
      <c r="F92" s="177"/>
      <c r="G92" s="177"/>
      <c r="K92" s="177"/>
    </row>
    <row r="93" spans="2:11" x14ac:dyDescent="0.2">
      <c r="B93" s="177"/>
      <c r="F93" s="177"/>
      <c r="G93" s="177"/>
      <c r="K93" s="177"/>
    </row>
    <row r="94" spans="2:11" x14ac:dyDescent="0.2">
      <c r="B94" s="177"/>
      <c r="F94" s="177"/>
      <c r="G94" s="177"/>
      <c r="K94" s="177"/>
    </row>
    <row r="95" spans="2:11" x14ac:dyDescent="0.2">
      <c r="B95" s="177"/>
      <c r="F95" s="177"/>
      <c r="G95" s="177"/>
      <c r="K95" s="177"/>
    </row>
    <row r="96" spans="2:11" x14ac:dyDescent="0.2">
      <c r="B96" s="177"/>
      <c r="F96" s="177"/>
      <c r="G96" s="177"/>
      <c r="K96" s="177"/>
    </row>
    <row r="97" spans="2:11" x14ac:dyDescent="0.2">
      <c r="B97" s="177"/>
      <c r="F97" s="177"/>
      <c r="G97" s="177"/>
      <c r="K97" s="177"/>
    </row>
    <row r="98" spans="2:11" x14ac:dyDescent="0.2">
      <c r="B98" s="177"/>
      <c r="F98" s="177"/>
      <c r="G98" s="177"/>
      <c r="K98" s="177"/>
    </row>
    <row r="99" spans="2:11" x14ac:dyDescent="0.2">
      <c r="B99" s="177"/>
      <c r="F99" s="177"/>
      <c r="G99" s="177"/>
      <c r="K99" s="177"/>
    </row>
    <row r="100" spans="2:11" x14ac:dyDescent="0.2">
      <c r="B100" s="177"/>
      <c r="F100" s="177"/>
      <c r="G100" s="177"/>
      <c r="K100" s="177"/>
    </row>
    <row r="101" spans="2:11" x14ac:dyDescent="0.2">
      <c r="B101" s="177"/>
      <c r="F101" s="177"/>
      <c r="G101" s="177"/>
      <c r="K101" s="177"/>
    </row>
    <row r="102" spans="2:11" x14ac:dyDescent="0.2">
      <c r="B102" s="177"/>
      <c r="F102" s="177"/>
      <c r="G102" s="177"/>
      <c r="K102" s="177"/>
    </row>
    <row r="103" spans="2:11" x14ac:dyDescent="0.2">
      <c r="B103" s="177"/>
      <c r="F103" s="177"/>
      <c r="G103" s="177"/>
      <c r="K103" s="177"/>
    </row>
    <row r="104" spans="2:11" x14ac:dyDescent="0.2">
      <c r="B104" s="177"/>
      <c r="F104" s="177"/>
      <c r="G104" s="177"/>
      <c r="K104" s="177"/>
    </row>
    <row r="105" spans="2:11" x14ac:dyDescent="0.2">
      <c r="B105" s="177"/>
      <c r="F105" s="177"/>
      <c r="G105" s="177"/>
      <c r="K105" s="177"/>
    </row>
    <row r="106" spans="2:11" x14ac:dyDescent="0.2">
      <c r="B106" s="177"/>
      <c r="F106" s="177"/>
      <c r="G106" s="177"/>
      <c r="K106" s="177"/>
    </row>
    <row r="107" spans="2:11" x14ac:dyDescent="0.2">
      <c r="B107" s="177"/>
      <c r="F107" s="177"/>
      <c r="G107" s="177"/>
      <c r="K107" s="177"/>
    </row>
    <row r="108" spans="2:11" x14ac:dyDescent="0.2">
      <c r="B108" s="177"/>
      <c r="F108" s="177"/>
      <c r="G108" s="177"/>
      <c r="K108" s="177"/>
    </row>
    <row r="109" spans="2:11" x14ac:dyDescent="0.2">
      <c r="B109" s="177"/>
      <c r="F109" s="177"/>
      <c r="G109" s="177"/>
      <c r="K109" s="177"/>
    </row>
    <row r="110" spans="2:11" x14ac:dyDescent="0.2">
      <c r="B110" s="177"/>
      <c r="F110" s="177"/>
      <c r="G110" s="177"/>
      <c r="K110" s="177"/>
    </row>
    <row r="111" spans="2:11" x14ac:dyDescent="0.2">
      <c r="B111" s="177"/>
      <c r="F111" s="177"/>
      <c r="G111" s="177"/>
      <c r="K111" s="177"/>
    </row>
    <row r="112" spans="2:11" x14ac:dyDescent="0.2">
      <c r="B112" s="177"/>
      <c r="F112" s="177"/>
      <c r="G112" s="177"/>
      <c r="K112" s="177"/>
    </row>
    <row r="113" spans="2:11" x14ac:dyDescent="0.2">
      <c r="B113" s="177"/>
      <c r="F113" s="177"/>
      <c r="G113" s="177"/>
      <c r="K113" s="177"/>
    </row>
    <row r="114" spans="2:11" x14ac:dyDescent="0.2">
      <c r="B114" s="177"/>
      <c r="F114" s="177"/>
      <c r="G114" s="177"/>
      <c r="K114" s="177"/>
    </row>
    <row r="115" spans="2:11" x14ac:dyDescent="0.2">
      <c r="B115" s="177"/>
      <c r="F115" s="177"/>
      <c r="G115" s="177"/>
      <c r="K115" s="177"/>
    </row>
    <row r="116" spans="2:11" x14ac:dyDescent="0.2">
      <c r="B116" s="177"/>
      <c r="F116" s="177"/>
      <c r="G116" s="177"/>
      <c r="K116" s="177"/>
    </row>
    <row r="117" spans="2:11" x14ac:dyDescent="0.2">
      <c r="B117" s="177"/>
      <c r="F117" s="177"/>
      <c r="G117" s="177"/>
      <c r="K117" s="177"/>
    </row>
    <row r="118" spans="2:11" x14ac:dyDescent="0.2">
      <c r="B118" s="177"/>
      <c r="F118" s="177"/>
      <c r="G118" s="177"/>
      <c r="K118" s="177"/>
    </row>
    <row r="119" spans="2:11" x14ac:dyDescent="0.2">
      <c r="B119" s="177"/>
      <c r="F119" s="177"/>
      <c r="G119" s="177"/>
      <c r="K119" s="177"/>
    </row>
    <row r="120" spans="2:11" x14ac:dyDescent="0.2">
      <c r="B120" s="177"/>
      <c r="F120" s="177"/>
      <c r="G120" s="177"/>
      <c r="K120" s="177"/>
    </row>
    <row r="121" spans="2:11" x14ac:dyDescent="0.2">
      <c r="B121" s="177"/>
      <c r="F121" s="177"/>
      <c r="G121" s="177"/>
      <c r="K121" s="177"/>
    </row>
    <row r="122" spans="2:11" x14ac:dyDescent="0.2">
      <c r="B122" s="177"/>
      <c r="F122" s="177"/>
      <c r="G122" s="177"/>
      <c r="K122" s="177"/>
    </row>
    <row r="123" spans="2:11" x14ac:dyDescent="0.2">
      <c r="B123" s="177"/>
      <c r="F123" s="177"/>
      <c r="G123" s="177"/>
      <c r="K123" s="177"/>
    </row>
    <row r="124" spans="2:11" x14ac:dyDescent="0.2">
      <c r="B124" s="177"/>
      <c r="F124" s="177"/>
      <c r="G124" s="177"/>
      <c r="K124" s="177"/>
    </row>
    <row r="125" spans="2:11" x14ac:dyDescent="0.2">
      <c r="B125" s="177"/>
      <c r="F125" s="177"/>
      <c r="G125" s="177"/>
      <c r="K125" s="177"/>
    </row>
    <row r="126" spans="2:11" x14ac:dyDescent="0.2">
      <c r="B126" s="177"/>
      <c r="F126" s="177"/>
      <c r="G126" s="177"/>
      <c r="K126" s="177"/>
    </row>
    <row r="127" spans="2:11" x14ac:dyDescent="0.2">
      <c r="B127" s="177"/>
      <c r="F127" s="177"/>
      <c r="G127" s="177"/>
      <c r="K127" s="177"/>
    </row>
    <row r="128" spans="2:11" x14ac:dyDescent="0.2">
      <c r="B128" s="177"/>
      <c r="F128" s="177"/>
      <c r="G128" s="177"/>
      <c r="K128" s="177"/>
    </row>
    <row r="129" spans="2:11" x14ac:dyDescent="0.2">
      <c r="B129" s="177"/>
      <c r="F129" s="177"/>
      <c r="G129" s="177"/>
      <c r="K129" s="177"/>
    </row>
    <row r="130" spans="2:11" x14ac:dyDescent="0.2">
      <c r="B130" s="177"/>
      <c r="F130" s="177"/>
      <c r="G130" s="177"/>
      <c r="K130" s="177"/>
    </row>
    <row r="131" spans="2:11" x14ac:dyDescent="0.2">
      <c r="B131" s="177"/>
      <c r="F131" s="177"/>
      <c r="G131" s="177"/>
      <c r="K131" s="177"/>
    </row>
    <row r="132" spans="2:11" x14ac:dyDescent="0.2">
      <c r="B132" s="177"/>
      <c r="F132" s="177"/>
      <c r="G132" s="177"/>
      <c r="K132" s="177"/>
    </row>
    <row r="133" spans="2:11" x14ac:dyDescent="0.2">
      <c r="B133" s="177"/>
      <c r="F133" s="177"/>
      <c r="G133" s="177"/>
      <c r="K133" s="177"/>
    </row>
    <row r="134" spans="2:11" x14ac:dyDescent="0.2">
      <c r="B134" s="177"/>
      <c r="F134" s="177"/>
      <c r="G134" s="177"/>
      <c r="K134" s="177"/>
    </row>
    <row r="135" spans="2:11" x14ac:dyDescent="0.2">
      <c r="B135" s="177"/>
      <c r="F135" s="177"/>
      <c r="G135" s="177"/>
      <c r="K135" s="177"/>
    </row>
    <row r="136" spans="2:11" x14ac:dyDescent="0.2">
      <c r="B136" s="177"/>
      <c r="F136" s="177"/>
      <c r="G136" s="177"/>
      <c r="K136" s="177"/>
    </row>
    <row r="137" spans="2:11" x14ac:dyDescent="0.2">
      <c r="B137" s="177"/>
      <c r="F137" s="177"/>
      <c r="G137" s="177"/>
      <c r="K137" s="177"/>
    </row>
    <row r="138" spans="2:11" x14ac:dyDescent="0.2">
      <c r="B138" s="177"/>
      <c r="F138" s="177"/>
      <c r="G138" s="177"/>
      <c r="K138" s="177"/>
    </row>
    <row r="139" spans="2:11" x14ac:dyDescent="0.2">
      <c r="B139" s="177"/>
      <c r="F139" s="177"/>
      <c r="G139" s="177"/>
      <c r="K139" s="177"/>
    </row>
    <row r="140" spans="2:11" x14ac:dyDescent="0.2">
      <c r="B140" s="177"/>
      <c r="F140" s="177"/>
      <c r="G140" s="177"/>
      <c r="K140" s="177"/>
    </row>
    <row r="141" spans="2:11" x14ac:dyDescent="0.2">
      <c r="B141" s="177"/>
      <c r="F141" s="177"/>
      <c r="G141" s="177"/>
      <c r="K141" s="177"/>
    </row>
    <row r="142" spans="2:11" x14ac:dyDescent="0.2">
      <c r="B142" s="177"/>
      <c r="F142" s="177"/>
      <c r="G142" s="177"/>
      <c r="K142" s="177"/>
    </row>
    <row r="143" spans="2:11" x14ac:dyDescent="0.2">
      <c r="B143" s="177"/>
      <c r="F143" s="177"/>
      <c r="G143" s="177"/>
      <c r="K143" s="177"/>
    </row>
    <row r="144" spans="2:11" x14ac:dyDescent="0.2">
      <c r="B144" s="177"/>
      <c r="F144" s="177"/>
      <c r="G144" s="177"/>
      <c r="K144" s="177"/>
    </row>
    <row r="145" spans="2:11" x14ac:dyDescent="0.2">
      <c r="B145" s="177"/>
      <c r="F145" s="177"/>
      <c r="G145" s="177"/>
      <c r="K145" s="177"/>
    </row>
    <row r="146" spans="2:11" x14ac:dyDescent="0.2">
      <c r="B146" s="177"/>
      <c r="F146" s="177"/>
      <c r="G146" s="177"/>
      <c r="K146" s="177"/>
    </row>
    <row r="147" spans="2:11" x14ac:dyDescent="0.2">
      <c r="B147" s="177"/>
      <c r="F147" s="177"/>
      <c r="G147" s="177"/>
      <c r="K147" s="177"/>
    </row>
    <row r="148" spans="2:11" x14ac:dyDescent="0.2">
      <c r="B148" s="177"/>
      <c r="F148" s="177"/>
      <c r="G148" s="177"/>
      <c r="K148" s="177"/>
    </row>
    <row r="149" spans="2:11" x14ac:dyDescent="0.2">
      <c r="B149" s="177"/>
      <c r="F149" s="177"/>
      <c r="G149" s="177"/>
      <c r="K149" s="177"/>
    </row>
    <row r="150" spans="2:11" x14ac:dyDescent="0.2">
      <c r="B150" s="177"/>
      <c r="F150" s="177"/>
      <c r="G150" s="177"/>
      <c r="K150" s="177"/>
    </row>
    <row r="151" spans="2:11" x14ac:dyDescent="0.2">
      <c r="B151" s="177"/>
      <c r="F151" s="177"/>
      <c r="G151" s="177"/>
      <c r="K151" s="177"/>
    </row>
    <row r="152" spans="2:11" x14ac:dyDescent="0.2">
      <c r="B152" s="177"/>
      <c r="F152" s="177"/>
      <c r="G152" s="177"/>
      <c r="K152" s="177"/>
    </row>
    <row r="153" spans="2:11" x14ac:dyDescent="0.2">
      <c r="B153" s="177"/>
      <c r="F153" s="177"/>
      <c r="G153" s="177"/>
      <c r="K153" s="177"/>
    </row>
    <row r="154" spans="2:11" x14ac:dyDescent="0.2">
      <c r="B154" s="177"/>
      <c r="F154" s="177"/>
      <c r="G154" s="177"/>
      <c r="K154" s="177"/>
    </row>
    <row r="155" spans="2:11" x14ac:dyDescent="0.2">
      <c r="B155" s="177"/>
      <c r="F155" s="177"/>
      <c r="G155" s="177"/>
      <c r="K155" s="177"/>
    </row>
    <row r="156" spans="2:11" x14ac:dyDescent="0.2">
      <c r="B156" s="177"/>
      <c r="F156" s="177"/>
      <c r="G156" s="177"/>
      <c r="K156" s="177"/>
    </row>
    <row r="157" spans="2:11" x14ac:dyDescent="0.2">
      <c r="B157" s="177"/>
      <c r="F157" s="177"/>
      <c r="G157" s="177"/>
      <c r="K157" s="177"/>
    </row>
    <row r="158" spans="2:11" x14ac:dyDescent="0.2">
      <c r="B158" s="177"/>
      <c r="F158" s="177"/>
      <c r="G158" s="177"/>
      <c r="K158" s="177"/>
    </row>
    <row r="159" spans="2:11" x14ac:dyDescent="0.2">
      <c r="B159" s="177"/>
      <c r="F159" s="177"/>
      <c r="G159" s="177"/>
      <c r="K159" s="177"/>
    </row>
    <row r="160" spans="2:11" x14ac:dyDescent="0.2">
      <c r="B160" s="177"/>
      <c r="F160" s="177"/>
      <c r="G160" s="177"/>
      <c r="K160" s="177"/>
    </row>
    <row r="161" spans="2:11" x14ac:dyDescent="0.2">
      <c r="B161" s="177"/>
      <c r="F161" s="177"/>
      <c r="G161" s="177"/>
      <c r="K161" s="177"/>
    </row>
    <row r="162" spans="2:11" x14ac:dyDescent="0.2">
      <c r="B162" s="177"/>
      <c r="F162" s="177"/>
      <c r="G162" s="177"/>
      <c r="K162" s="177"/>
    </row>
    <row r="163" spans="2:11" x14ac:dyDescent="0.2">
      <c r="B163" s="177"/>
      <c r="F163" s="177"/>
      <c r="G163" s="177"/>
      <c r="K163" s="177"/>
    </row>
    <row r="164" spans="2:11" x14ac:dyDescent="0.2">
      <c r="B164" s="177"/>
      <c r="F164" s="177"/>
      <c r="G164" s="177"/>
      <c r="K164" s="177"/>
    </row>
    <row r="165" spans="2:11" x14ac:dyDescent="0.2">
      <c r="B165" s="177"/>
      <c r="F165" s="177"/>
      <c r="G165" s="177"/>
      <c r="K165" s="177"/>
    </row>
    <row r="166" spans="2:11" x14ac:dyDescent="0.2">
      <c r="B166" s="177"/>
      <c r="F166" s="177"/>
      <c r="G166" s="177"/>
      <c r="K166" s="177"/>
    </row>
    <row r="167" spans="2:11" x14ac:dyDescent="0.2">
      <c r="B167" s="177"/>
      <c r="F167" s="177"/>
      <c r="G167" s="177"/>
      <c r="K167" s="177"/>
    </row>
    <row r="168" spans="2:11" x14ac:dyDescent="0.2">
      <c r="B168" s="177"/>
      <c r="F168" s="177"/>
      <c r="G168" s="177"/>
      <c r="K168" s="177"/>
    </row>
    <row r="169" spans="2:11" x14ac:dyDescent="0.2">
      <c r="B169" s="177"/>
      <c r="F169" s="177"/>
      <c r="G169" s="177"/>
      <c r="K169" s="177"/>
    </row>
    <row r="170" spans="2:11" x14ac:dyDescent="0.2">
      <c r="B170" s="177"/>
      <c r="F170" s="177"/>
      <c r="G170" s="177"/>
      <c r="K170" s="177"/>
    </row>
    <row r="171" spans="2:11" x14ac:dyDescent="0.2">
      <c r="B171" s="177"/>
      <c r="F171" s="177"/>
      <c r="G171" s="177"/>
      <c r="K171" s="177"/>
    </row>
    <row r="172" spans="2:11" x14ac:dyDescent="0.2">
      <c r="B172" s="177"/>
      <c r="F172" s="177"/>
      <c r="G172" s="177"/>
      <c r="K172" s="177"/>
    </row>
    <row r="173" spans="2:11" x14ac:dyDescent="0.2">
      <c r="B173" s="177"/>
      <c r="F173" s="177"/>
      <c r="G173" s="177"/>
      <c r="K173" s="177"/>
    </row>
    <row r="174" spans="2:11" x14ac:dyDescent="0.2">
      <c r="B174" s="177"/>
      <c r="F174" s="177"/>
      <c r="G174" s="177"/>
      <c r="K174" s="177"/>
    </row>
    <row r="175" spans="2:11" x14ac:dyDescent="0.2">
      <c r="B175" s="177"/>
      <c r="F175" s="177"/>
      <c r="G175" s="177"/>
      <c r="K175" s="177"/>
    </row>
    <row r="176" spans="2:11" x14ac:dyDescent="0.2">
      <c r="B176" s="177"/>
      <c r="F176" s="177"/>
      <c r="G176" s="177"/>
      <c r="K176" s="177"/>
    </row>
    <row r="177" spans="2:11" x14ac:dyDescent="0.2">
      <c r="B177" s="177"/>
      <c r="F177" s="177"/>
      <c r="G177" s="177"/>
      <c r="K177" s="177"/>
    </row>
    <row r="178" spans="2:11" x14ac:dyDescent="0.2">
      <c r="B178" s="177"/>
      <c r="F178" s="177"/>
      <c r="G178" s="177"/>
      <c r="K178" s="177"/>
    </row>
    <row r="179" spans="2:11" x14ac:dyDescent="0.2">
      <c r="B179" s="177"/>
      <c r="F179" s="177"/>
      <c r="G179" s="177"/>
      <c r="K179" s="177"/>
    </row>
    <row r="180" spans="2:11" x14ac:dyDescent="0.2">
      <c r="B180" s="177"/>
      <c r="F180" s="177"/>
      <c r="G180" s="177"/>
      <c r="K180" s="177"/>
    </row>
    <row r="181" spans="2:11" x14ac:dyDescent="0.2">
      <c r="B181" s="177"/>
      <c r="F181" s="177"/>
      <c r="G181" s="177"/>
      <c r="K181" s="177"/>
    </row>
    <row r="182" spans="2:11" x14ac:dyDescent="0.2">
      <c r="B182" s="177"/>
      <c r="F182" s="177"/>
      <c r="G182" s="177"/>
      <c r="K182" s="177"/>
    </row>
    <row r="183" spans="2:11" x14ac:dyDescent="0.2">
      <c r="B183" s="177"/>
      <c r="F183" s="177"/>
      <c r="G183" s="177"/>
      <c r="K183" s="177"/>
    </row>
    <row r="184" spans="2:11" x14ac:dyDescent="0.2">
      <c r="B184" s="177"/>
      <c r="F184" s="177"/>
      <c r="G184" s="177"/>
      <c r="K184" s="177"/>
    </row>
    <row r="185" spans="2:11" x14ac:dyDescent="0.2">
      <c r="B185" s="177"/>
      <c r="F185" s="177"/>
      <c r="G185" s="177"/>
      <c r="K185" s="177"/>
    </row>
    <row r="186" spans="2:11" x14ac:dyDescent="0.2">
      <c r="B186" s="177"/>
      <c r="F186" s="177"/>
      <c r="G186" s="177"/>
      <c r="K186" s="177"/>
    </row>
    <row r="187" spans="2:11" x14ac:dyDescent="0.2">
      <c r="B187" s="177"/>
      <c r="F187" s="177"/>
      <c r="G187" s="177"/>
      <c r="K187" s="177"/>
    </row>
    <row r="188" spans="2:11" x14ac:dyDescent="0.2">
      <c r="B188" s="177"/>
      <c r="F188" s="177"/>
      <c r="G188" s="177"/>
      <c r="K188" s="177"/>
    </row>
    <row r="189" spans="2:11" x14ac:dyDescent="0.2">
      <c r="B189" s="177"/>
      <c r="F189" s="177"/>
      <c r="G189" s="177"/>
      <c r="K189" s="177"/>
    </row>
    <row r="190" spans="2:11" x14ac:dyDescent="0.2">
      <c r="B190" s="177"/>
      <c r="F190" s="177"/>
      <c r="G190" s="177"/>
      <c r="K190" s="177"/>
    </row>
    <row r="191" spans="2:11" x14ac:dyDescent="0.2">
      <c r="B191" s="177"/>
      <c r="F191" s="177"/>
      <c r="G191" s="177"/>
      <c r="K191" s="177"/>
    </row>
    <row r="192" spans="2:11" x14ac:dyDescent="0.2">
      <c r="B192" s="177"/>
      <c r="F192" s="177"/>
      <c r="G192" s="177"/>
      <c r="K192" s="177"/>
    </row>
    <row r="193" spans="2:11" x14ac:dyDescent="0.2">
      <c r="B193" s="177"/>
      <c r="F193" s="177"/>
      <c r="G193" s="177"/>
      <c r="K193" s="177"/>
    </row>
    <row r="194" spans="2:11" x14ac:dyDescent="0.2">
      <c r="B194" s="177"/>
      <c r="F194" s="177"/>
      <c r="G194" s="177"/>
      <c r="K194" s="177"/>
    </row>
    <row r="195" spans="2:11" x14ac:dyDescent="0.2">
      <c r="B195" s="177"/>
      <c r="F195" s="177"/>
      <c r="G195" s="177"/>
      <c r="K195" s="177"/>
    </row>
    <row r="196" spans="2:11" x14ac:dyDescent="0.2">
      <c r="B196" s="177"/>
      <c r="F196" s="177"/>
      <c r="G196" s="177"/>
      <c r="K196" s="177"/>
    </row>
    <row r="197" spans="2:11" x14ac:dyDescent="0.2">
      <c r="B197" s="177"/>
      <c r="F197" s="177"/>
      <c r="G197" s="177"/>
      <c r="K197" s="177"/>
    </row>
    <row r="198" spans="2:11" x14ac:dyDescent="0.2">
      <c r="B198" s="177"/>
      <c r="F198" s="177"/>
      <c r="G198" s="177"/>
      <c r="K198" s="177"/>
    </row>
    <row r="199" spans="2:11" x14ac:dyDescent="0.2">
      <c r="B199" s="177"/>
      <c r="F199" s="177"/>
      <c r="G199" s="177"/>
      <c r="K199" s="177"/>
    </row>
    <row r="200" spans="2:11" x14ac:dyDescent="0.2">
      <c r="B200" s="177"/>
      <c r="F200" s="177"/>
      <c r="G200" s="177"/>
      <c r="K200" s="177"/>
    </row>
    <row r="201" spans="2:11" x14ac:dyDescent="0.2">
      <c r="B201" s="177"/>
      <c r="F201" s="177"/>
      <c r="G201" s="177"/>
      <c r="K201" s="177"/>
    </row>
    <row r="202" spans="2:11" x14ac:dyDescent="0.2">
      <c r="B202" s="177"/>
      <c r="F202" s="177"/>
      <c r="G202" s="177"/>
      <c r="K202" s="177"/>
    </row>
    <row r="203" spans="2:11" x14ac:dyDescent="0.2">
      <c r="B203" s="177"/>
      <c r="F203" s="177"/>
      <c r="G203" s="177"/>
      <c r="K203" s="177"/>
    </row>
    <row r="204" spans="2:11" x14ac:dyDescent="0.2">
      <c r="B204" s="177"/>
      <c r="F204" s="177"/>
      <c r="G204" s="177"/>
      <c r="K204" s="177"/>
    </row>
    <row r="205" spans="2:11" x14ac:dyDescent="0.2">
      <c r="B205" s="177"/>
      <c r="F205" s="177"/>
      <c r="G205" s="177"/>
      <c r="K205" s="177"/>
    </row>
    <row r="206" spans="2:11" x14ac:dyDescent="0.2">
      <c r="B206" s="177"/>
      <c r="F206" s="177"/>
      <c r="G206" s="177"/>
      <c r="K206" s="177"/>
    </row>
    <row r="207" spans="2:11" x14ac:dyDescent="0.2">
      <c r="B207" s="177"/>
      <c r="F207" s="177"/>
      <c r="G207" s="177"/>
      <c r="K207" s="177"/>
    </row>
    <row r="208" spans="2:11" x14ac:dyDescent="0.2">
      <c r="B208" s="177"/>
      <c r="F208" s="177"/>
      <c r="G208" s="177"/>
      <c r="K208" s="177"/>
    </row>
    <row r="209" spans="2:11" x14ac:dyDescent="0.2">
      <c r="B209" s="177"/>
      <c r="F209" s="177"/>
      <c r="G209" s="177"/>
      <c r="K209" s="177"/>
    </row>
    <row r="210" spans="2:11" x14ac:dyDescent="0.2">
      <c r="B210" s="177"/>
      <c r="F210" s="177"/>
      <c r="G210" s="177"/>
      <c r="K210" s="177"/>
    </row>
    <row r="211" spans="2:11" x14ac:dyDescent="0.2">
      <c r="B211" s="177"/>
      <c r="F211" s="177"/>
      <c r="G211" s="177"/>
      <c r="K211" s="177"/>
    </row>
    <row r="212" spans="2:11" x14ac:dyDescent="0.2">
      <c r="B212" s="177"/>
      <c r="F212" s="177"/>
      <c r="G212" s="177"/>
      <c r="K212" s="177"/>
    </row>
    <row r="213" spans="2:11" x14ac:dyDescent="0.2">
      <c r="B213" s="177"/>
      <c r="F213" s="177"/>
      <c r="G213" s="177"/>
      <c r="K213" s="177"/>
    </row>
    <row r="214" spans="2:11" x14ac:dyDescent="0.2">
      <c r="B214" s="177"/>
      <c r="F214" s="177"/>
      <c r="G214" s="177"/>
      <c r="K214" s="177"/>
    </row>
    <row r="215" spans="2:11" x14ac:dyDescent="0.2">
      <c r="B215" s="177"/>
      <c r="F215" s="177"/>
      <c r="G215" s="177"/>
      <c r="K215" s="177"/>
    </row>
    <row r="216" spans="2:11" x14ac:dyDescent="0.2">
      <c r="B216" s="177"/>
      <c r="F216" s="177"/>
      <c r="G216" s="177"/>
      <c r="K216" s="177"/>
    </row>
    <row r="217" spans="2:11" x14ac:dyDescent="0.2">
      <c r="B217" s="177"/>
      <c r="F217" s="177"/>
      <c r="G217" s="177"/>
      <c r="K217" s="177"/>
    </row>
    <row r="218" spans="2:11" x14ac:dyDescent="0.2">
      <c r="B218" s="177"/>
      <c r="F218" s="177"/>
      <c r="G218" s="177"/>
      <c r="K218" s="177"/>
    </row>
    <row r="219" spans="2:11" x14ac:dyDescent="0.2">
      <c r="B219" s="177"/>
      <c r="F219" s="177"/>
      <c r="G219" s="177"/>
      <c r="K219" s="177"/>
    </row>
    <row r="220" spans="2:11" x14ac:dyDescent="0.2">
      <c r="B220" s="177"/>
      <c r="F220" s="177"/>
      <c r="G220" s="177"/>
      <c r="K220" s="177"/>
    </row>
    <row r="221" spans="2:11" x14ac:dyDescent="0.2">
      <c r="B221" s="177"/>
      <c r="F221" s="177"/>
      <c r="G221" s="177"/>
      <c r="K221" s="177"/>
    </row>
    <row r="222" spans="2:11" x14ac:dyDescent="0.2">
      <c r="B222" s="177"/>
      <c r="F222" s="177"/>
      <c r="G222" s="177"/>
      <c r="K222" s="177"/>
    </row>
    <row r="223" spans="2:11" x14ac:dyDescent="0.2">
      <c r="B223" s="177"/>
      <c r="F223" s="177"/>
      <c r="G223" s="177"/>
      <c r="K223" s="177"/>
    </row>
    <row r="224" spans="2:11" x14ac:dyDescent="0.2">
      <c r="B224" s="177"/>
      <c r="F224" s="177"/>
      <c r="G224" s="177"/>
      <c r="K224" s="177"/>
    </row>
    <row r="225" spans="2:11" x14ac:dyDescent="0.2">
      <c r="B225" s="177"/>
      <c r="F225" s="177"/>
      <c r="G225" s="177"/>
      <c r="K225" s="177"/>
    </row>
    <row r="226" spans="2:11" x14ac:dyDescent="0.2">
      <c r="B226" s="177"/>
      <c r="F226" s="177"/>
      <c r="G226" s="177"/>
      <c r="K226" s="177"/>
    </row>
    <row r="227" spans="2:11" x14ac:dyDescent="0.2">
      <c r="B227" s="177"/>
      <c r="F227" s="177"/>
      <c r="G227" s="177"/>
      <c r="K227" s="177"/>
    </row>
    <row r="228" spans="2:11" x14ac:dyDescent="0.2">
      <c r="B228" s="177"/>
      <c r="F228" s="177"/>
      <c r="G228" s="177"/>
      <c r="K228" s="177"/>
    </row>
    <row r="229" spans="2:11" x14ac:dyDescent="0.2">
      <c r="B229" s="177"/>
      <c r="F229" s="177"/>
      <c r="G229" s="177"/>
      <c r="K229" s="177"/>
    </row>
    <row r="230" spans="2:11" x14ac:dyDescent="0.2">
      <c r="B230" s="177"/>
      <c r="F230" s="177"/>
      <c r="G230" s="177"/>
      <c r="K230" s="177"/>
    </row>
    <row r="231" spans="2:11" x14ac:dyDescent="0.2">
      <c r="B231" s="177"/>
      <c r="F231" s="177"/>
      <c r="G231" s="177"/>
      <c r="K231" s="177"/>
    </row>
    <row r="232" spans="2:11" x14ac:dyDescent="0.2">
      <c r="B232" s="177"/>
      <c r="F232" s="177"/>
      <c r="G232" s="177"/>
      <c r="K232" s="177"/>
    </row>
    <row r="233" spans="2:11" x14ac:dyDescent="0.2">
      <c r="B233" s="177"/>
      <c r="F233" s="177"/>
      <c r="G233" s="177"/>
      <c r="K233" s="177"/>
    </row>
    <row r="234" spans="2:11" x14ac:dyDescent="0.2">
      <c r="B234" s="177"/>
      <c r="F234" s="177"/>
      <c r="G234" s="177"/>
      <c r="K234" s="177"/>
    </row>
    <row r="235" spans="2:11" x14ac:dyDescent="0.2">
      <c r="B235" s="177"/>
      <c r="F235" s="177"/>
      <c r="G235" s="177"/>
      <c r="K235" s="177"/>
    </row>
    <row r="236" spans="2:11" x14ac:dyDescent="0.2">
      <c r="B236" s="177"/>
      <c r="F236" s="177"/>
      <c r="G236" s="177"/>
      <c r="K236" s="177"/>
    </row>
    <row r="237" spans="2:11" x14ac:dyDescent="0.2">
      <c r="B237" s="177"/>
      <c r="F237" s="177"/>
      <c r="G237" s="177"/>
      <c r="K237" s="177"/>
    </row>
    <row r="238" spans="2:11" x14ac:dyDescent="0.2">
      <c r="B238" s="177"/>
      <c r="F238" s="177"/>
      <c r="G238" s="177"/>
      <c r="K238" s="177"/>
    </row>
    <row r="239" spans="2:11" x14ac:dyDescent="0.2">
      <c r="B239" s="177"/>
      <c r="F239" s="177"/>
      <c r="G239" s="177"/>
      <c r="K239" s="177"/>
    </row>
    <row r="240" spans="2:11" x14ac:dyDescent="0.2">
      <c r="B240" s="177"/>
      <c r="F240" s="177"/>
      <c r="G240" s="177"/>
      <c r="K240" s="177"/>
    </row>
    <row r="241" spans="2:11" x14ac:dyDescent="0.2">
      <c r="B241" s="177"/>
      <c r="F241" s="177"/>
      <c r="G241" s="177"/>
      <c r="K241" s="177"/>
    </row>
    <row r="242" spans="2:11" x14ac:dyDescent="0.2">
      <c r="B242" s="177"/>
      <c r="F242" s="177"/>
      <c r="G242" s="177"/>
      <c r="K242" s="177"/>
    </row>
    <row r="243" spans="2:11" x14ac:dyDescent="0.2">
      <c r="B243" s="177"/>
      <c r="F243" s="177"/>
      <c r="G243" s="177"/>
      <c r="K243" s="177"/>
    </row>
    <row r="244" spans="2:11" x14ac:dyDescent="0.2">
      <c r="B244" s="177"/>
      <c r="F244" s="177"/>
      <c r="G244" s="177"/>
      <c r="K244" s="177"/>
    </row>
    <row r="245" spans="2:11" x14ac:dyDescent="0.2">
      <c r="B245" s="177"/>
      <c r="F245" s="177"/>
      <c r="G245" s="177"/>
      <c r="K245" s="177"/>
    </row>
    <row r="246" spans="2:11" x14ac:dyDescent="0.2">
      <c r="B246" s="177"/>
      <c r="F246" s="177"/>
      <c r="G246" s="177"/>
      <c r="K246" s="177"/>
    </row>
    <row r="247" spans="2:11" x14ac:dyDescent="0.2">
      <c r="B247" s="177"/>
      <c r="F247" s="177"/>
      <c r="G247" s="177"/>
      <c r="K247" s="177"/>
    </row>
    <row r="248" spans="2:11" x14ac:dyDescent="0.2">
      <c r="B248" s="177"/>
      <c r="F248" s="177"/>
      <c r="G248" s="177"/>
      <c r="K248" s="177"/>
    </row>
    <row r="249" spans="2:11" x14ac:dyDescent="0.2">
      <c r="B249" s="177"/>
      <c r="F249" s="177"/>
      <c r="G249" s="177"/>
      <c r="K249" s="177"/>
    </row>
    <row r="250" spans="2:11" x14ac:dyDescent="0.2">
      <c r="B250" s="177"/>
      <c r="F250" s="177"/>
      <c r="G250" s="177"/>
      <c r="K250" s="177"/>
    </row>
    <row r="251" spans="2:11" x14ac:dyDescent="0.2">
      <c r="B251" s="177"/>
      <c r="F251" s="177"/>
      <c r="G251" s="177"/>
      <c r="K251" s="177"/>
    </row>
    <row r="252" spans="2:11" x14ac:dyDescent="0.2">
      <c r="B252" s="177"/>
      <c r="F252" s="177"/>
      <c r="G252" s="177"/>
      <c r="K252" s="177"/>
    </row>
    <row r="253" spans="2:11" x14ac:dyDescent="0.2">
      <c r="B253" s="177"/>
      <c r="F253" s="177"/>
      <c r="G253" s="177"/>
      <c r="K253" s="177"/>
    </row>
    <row r="254" spans="2:11" x14ac:dyDescent="0.2">
      <c r="B254" s="177"/>
      <c r="F254" s="177"/>
      <c r="G254" s="177"/>
      <c r="K254" s="177"/>
    </row>
    <row r="255" spans="2:11" x14ac:dyDescent="0.2">
      <c r="B255" s="177"/>
      <c r="F255" s="177"/>
      <c r="G255" s="177"/>
      <c r="K255" s="177"/>
    </row>
    <row r="256" spans="2:11" x14ac:dyDescent="0.2">
      <c r="B256" s="177"/>
      <c r="F256" s="177"/>
      <c r="G256" s="177"/>
      <c r="K256" s="177"/>
    </row>
    <row r="257" spans="2:11" x14ac:dyDescent="0.2">
      <c r="B257" s="177"/>
      <c r="F257" s="177"/>
      <c r="G257" s="177"/>
      <c r="K257" s="177"/>
    </row>
    <row r="258" spans="2:11" x14ac:dyDescent="0.2">
      <c r="B258" s="177"/>
      <c r="F258" s="177"/>
      <c r="G258" s="177"/>
      <c r="K258" s="177"/>
    </row>
    <row r="259" spans="2:11" x14ac:dyDescent="0.2">
      <c r="B259" s="177"/>
      <c r="F259" s="177"/>
      <c r="G259" s="177"/>
      <c r="K259" s="177"/>
    </row>
    <row r="260" spans="2:11" x14ac:dyDescent="0.2">
      <c r="B260" s="177"/>
      <c r="F260" s="177"/>
      <c r="G260" s="177"/>
      <c r="K260" s="177"/>
    </row>
    <row r="261" spans="2:11" x14ac:dyDescent="0.2">
      <c r="B261" s="177"/>
      <c r="F261" s="177"/>
      <c r="G261" s="177"/>
      <c r="K261" s="177"/>
    </row>
    <row r="262" spans="2:11" x14ac:dyDescent="0.2">
      <c r="B262" s="177"/>
      <c r="F262" s="177"/>
      <c r="G262" s="177"/>
      <c r="K262" s="177"/>
    </row>
    <row r="263" spans="2:11" x14ac:dyDescent="0.2">
      <c r="B263" s="177"/>
      <c r="F263" s="177"/>
      <c r="G263" s="177"/>
      <c r="K263" s="177"/>
    </row>
    <row r="264" spans="2:11" x14ac:dyDescent="0.2">
      <c r="B264" s="177"/>
      <c r="F264" s="177"/>
      <c r="G264" s="177"/>
      <c r="K264" s="177"/>
    </row>
    <row r="265" spans="2:11" x14ac:dyDescent="0.2">
      <c r="B265" s="177"/>
      <c r="F265" s="177"/>
      <c r="G265" s="177"/>
      <c r="K265" s="177"/>
    </row>
    <row r="266" spans="2:11" x14ac:dyDescent="0.2">
      <c r="B266" s="177"/>
      <c r="F266" s="177"/>
      <c r="G266" s="177"/>
      <c r="K266" s="177"/>
    </row>
    <row r="267" spans="2:11" x14ac:dyDescent="0.2">
      <c r="B267" s="177"/>
      <c r="F267" s="177"/>
      <c r="G267" s="177"/>
      <c r="K267" s="177"/>
    </row>
    <row r="268" spans="2:11" x14ac:dyDescent="0.2">
      <c r="B268" s="177"/>
      <c r="F268" s="177"/>
      <c r="G268" s="177"/>
      <c r="K268" s="177"/>
    </row>
    <row r="269" spans="2:11" x14ac:dyDescent="0.2">
      <c r="B269" s="177"/>
      <c r="F269" s="177"/>
      <c r="G269" s="177"/>
      <c r="K269" s="177"/>
    </row>
    <row r="270" spans="2:11" x14ac:dyDescent="0.2">
      <c r="B270" s="177"/>
      <c r="F270" s="177"/>
      <c r="G270" s="177"/>
      <c r="K270" s="177"/>
    </row>
    <row r="271" spans="2:11" x14ac:dyDescent="0.2">
      <c r="B271" s="177"/>
      <c r="F271" s="177"/>
      <c r="G271" s="177"/>
      <c r="K271" s="177"/>
    </row>
    <row r="272" spans="2:11" x14ac:dyDescent="0.2">
      <c r="B272" s="177"/>
      <c r="F272" s="177"/>
      <c r="G272" s="177"/>
      <c r="K272" s="177"/>
    </row>
    <row r="273" spans="2:11" x14ac:dyDescent="0.2">
      <c r="B273" s="177"/>
      <c r="F273" s="177"/>
      <c r="G273" s="177"/>
      <c r="K273" s="177"/>
    </row>
    <row r="274" spans="2:11" x14ac:dyDescent="0.2">
      <c r="B274" s="177"/>
      <c r="F274" s="177"/>
      <c r="G274" s="177"/>
      <c r="K274" s="177"/>
    </row>
    <row r="275" spans="2:11" x14ac:dyDescent="0.2">
      <c r="B275" s="177"/>
      <c r="F275" s="177"/>
      <c r="G275" s="177"/>
      <c r="K275" s="177"/>
    </row>
    <row r="276" spans="2:11" x14ac:dyDescent="0.2">
      <c r="B276" s="177"/>
      <c r="F276" s="177"/>
      <c r="G276" s="177"/>
      <c r="K276" s="177"/>
    </row>
    <row r="277" spans="2:11" x14ac:dyDescent="0.2">
      <c r="B277" s="177"/>
      <c r="F277" s="177"/>
      <c r="G277" s="177"/>
      <c r="K277" s="177"/>
    </row>
    <row r="278" spans="2:11" x14ac:dyDescent="0.2">
      <c r="B278" s="177"/>
      <c r="F278" s="177"/>
      <c r="G278" s="177"/>
      <c r="K278" s="177"/>
    </row>
    <row r="279" spans="2:11" x14ac:dyDescent="0.2">
      <c r="B279" s="177"/>
      <c r="F279" s="177"/>
      <c r="G279" s="177"/>
      <c r="K279" s="177"/>
    </row>
    <row r="280" spans="2:11" x14ac:dyDescent="0.2">
      <c r="B280" s="177"/>
      <c r="F280" s="177"/>
      <c r="G280" s="177"/>
      <c r="K280" s="177"/>
    </row>
    <row r="281" spans="2:11" x14ac:dyDescent="0.2">
      <c r="B281" s="177"/>
      <c r="F281" s="177"/>
      <c r="G281" s="177"/>
      <c r="K281" s="177"/>
    </row>
    <row r="282" spans="2:11" x14ac:dyDescent="0.2">
      <c r="B282" s="177"/>
      <c r="F282" s="177"/>
      <c r="G282" s="177"/>
      <c r="K282" s="177"/>
    </row>
    <row r="283" spans="2:11" x14ac:dyDescent="0.2">
      <c r="B283" s="177"/>
      <c r="F283" s="177"/>
      <c r="G283" s="177"/>
      <c r="K283" s="177"/>
    </row>
    <row r="284" spans="2:11" x14ac:dyDescent="0.2">
      <c r="B284" s="177"/>
      <c r="F284" s="177"/>
      <c r="G284" s="177"/>
      <c r="K284" s="177"/>
    </row>
    <row r="285" spans="2:11" x14ac:dyDescent="0.2">
      <c r="B285" s="177"/>
      <c r="F285" s="177"/>
      <c r="G285" s="177"/>
      <c r="K285" s="177"/>
    </row>
    <row r="286" spans="2:11" x14ac:dyDescent="0.2">
      <c r="B286" s="177"/>
      <c r="F286" s="177"/>
      <c r="G286" s="177"/>
      <c r="K286" s="177"/>
    </row>
    <row r="287" spans="2:11" x14ac:dyDescent="0.2">
      <c r="B287" s="177"/>
      <c r="F287" s="177"/>
      <c r="G287" s="177"/>
      <c r="K287" s="177"/>
    </row>
    <row r="288" spans="2:11" x14ac:dyDescent="0.2">
      <c r="B288" s="177"/>
      <c r="F288" s="177"/>
      <c r="G288" s="177"/>
      <c r="K288" s="177"/>
    </row>
    <row r="289" spans="2:11" x14ac:dyDescent="0.2">
      <c r="B289" s="177"/>
      <c r="F289" s="177"/>
      <c r="G289" s="177"/>
      <c r="K289" s="177"/>
    </row>
    <row r="290" spans="2:11" x14ac:dyDescent="0.2">
      <c r="B290" s="177"/>
      <c r="F290" s="177"/>
      <c r="G290" s="177"/>
      <c r="K290" s="177"/>
    </row>
    <row r="291" spans="2:11" x14ac:dyDescent="0.2">
      <c r="B291" s="177"/>
      <c r="F291" s="177"/>
      <c r="G291" s="177"/>
      <c r="K291" s="177"/>
    </row>
    <row r="292" spans="2:11" x14ac:dyDescent="0.2">
      <c r="B292" s="177"/>
      <c r="F292" s="177"/>
      <c r="G292" s="177"/>
      <c r="K292" s="177"/>
    </row>
    <row r="293" spans="2:11" x14ac:dyDescent="0.2">
      <c r="B293" s="177"/>
      <c r="F293" s="177"/>
      <c r="G293" s="177"/>
      <c r="K293" s="177"/>
    </row>
    <row r="294" spans="2:11" x14ac:dyDescent="0.2">
      <c r="B294" s="177"/>
      <c r="F294" s="177"/>
      <c r="G294" s="177"/>
      <c r="K294" s="177"/>
    </row>
    <row r="295" spans="2:11" x14ac:dyDescent="0.2">
      <c r="B295" s="177"/>
      <c r="F295" s="177"/>
      <c r="G295" s="177"/>
      <c r="K295" s="177"/>
    </row>
    <row r="296" spans="2:11" x14ac:dyDescent="0.2">
      <c r="B296" s="177"/>
      <c r="F296" s="177"/>
      <c r="G296" s="177"/>
      <c r="K296" s="177"/>
    </row>
    <row r="297" spans="2:11" x14ac:dyDescent="0.2">
      <c r="B297" s="177"/>
      <c r="F297" s="177"/>
      <c r="G297" s="177"/>
      <c r="K297" s="177"/>
    </row>
    <row r="298" spans="2:11" x14ac:dyDescent="0.2">
      <c r="B298" s="177"/>
      <c r="F298" s="177"/>
      <c r="G298" s="177"/>
      <c r="K298" s="177"/>
    </row>
    <row r="299" spans="2:11" x14ac:dyDescent="0.2">
      <c r="B299" s="177"/>
      <c r="F299" s="177"/>
      <c r="G299" s="177"/>
      <c r="K299" s="177"/>
    </row>
    <row r="300" spans="2:11" x14ac:dyDescent="0.2">
      <c r="B300" s="177"/>
      <c r="F300" s="177"/>
      <c r="G300" s="177"/>
      <c r="K300" s="177"/>
    </row>
    <row r="301" spans="2:11" x14ac:dyDescent="0.2">
      <c r="B301" s="177"/>
      <c r="F301" s="177"/>
      <c r="G301" s="177"/>
      <c r="K301" s="177"/>
    </row>
    <row r="302" spans="2:11" x14ac:dyDescent="0.2">
      <c r="B302" s="177"/>
      <c r="F302" s="177"/>
      <c r="G302" s="177"/>
      <c r="K302" s="177"/>
    </row>
    <row r="303" spans="2:11" x14ac:dyDescent="0.2">
      <c r="B303" s="177"/>
      <c r="F303" s="177"/>
      <c r="G303" s="177"/>
      <c r="K303" s="177"/>
    </row>
    <row r="304" spans="2:11" x14ac:dyDescent="0.2">
      <c r="B304" s="177"/>
      <c r="F304" s="177"/>
      <c r="G304" s="177"/>
      <c r="K304" s="177"/>
    </row>
    <row r="305" spans="2:11" x14ac:dyDescent="0.2">
      <c r="B305" s="177"/>
      <c r="F305" s="177"/>
      <c r="G305" s="177"/>
      <c r="K305" s="177"/>
    </row>
    <row r="306" spans="2:11" x14ac:dyDescent="0.2">
      <c r="B306" s="177"/>
      <c r="F306" s="177"/>
      <c r="G306" s="177"/>
      <c r="K306" s="177"/>
    </row>
    <row r="307" spans="2:11" x14ac:dyDescent="0.2">
      <c r="B307" s="177"/>
      <c r="F307" s="177"/>
      <c r="G307" s="177"/>
      <c r="K307" s="177"/>
    </row>
    <row r="308" spans="2:11" x14ac:dyDescent="0.2">
      <c r="B308" s="177"/>
      <c r="F308" s="177"/>
      <c r="G308" s="177"/>
      <c r="K308" s="177"/>
    </row>
    <row r="309" spans="2:11" x14ac:dyDescent="0.2">
      <c r="B309" s="177"/>
      <c r="F309" s="177"/>
      <c r="G309" s="177"/>
      <c r="K309" s="177"/>
    </row>
    <row r="310" spans="2:11" x14ac:dyDescent="0.2">
      <c r="B310" s="177"/>
      <c r="F310" s="177"/>
      <c r="G310" s="177"/>
      <c r="K310" s="177"/>
    </row>
    <row r="311" spans="2:11" x14ac:dyDescent="0.2">
      <c r="B311" s="177"/>
      <c r="F311" s="177"/>
      <c r="G311" s="177"/>
      <c r="K311" s="177"/>
    </row>
    <row r="312" spans="2:11" x14ac:dyDescent="0.2">
      <c r="B312" s="177"/>
      <c r="F312" s="177"/>
      <c r="G312" s="177"/>
      <c r="K312" s="177"/>
    </row>
    <row r="313" spans="2:11" x14ac:dyDescent="0.2">
      <c r="B313" s="177"/>
      <c r="F313" s="177"/>
      <c r="G313" s="177"/>
      <c r="K313" s="177"/>
    </row>
    <row r="314" spans="2:11" x14ac:dyDescent="0.2">
      <c r="B314" s="177"/>
      <c r="F314" s="177"/>
      <c r="G314" s="177"/>
      <c r="K314" s="177"/>
    </row>
    <row r="315" spans="2:11" x14ac:dyDescent="0.2">
      <c r="B315" s="177"/>
      <c r="F315" s="177"/>
      <c r="G315" s="177"/>
      <c r="K315" s="177"/>
    </row>
    <row r="316" spans="2:11" x14ac:dyDescent="0.2">
      <c r="B316" s="177"/>
      <c r="F316" s="177"/>
      <c r="G316" s="177"/>
      <c r="K316" s="177"/>
    </row>
    <row r="317" spans="2:11" x14ac:dyDescent="0.2">
      <c r="B317" s="177"/>
      <c r="F317" s="177"/>
      <c r="G317" s="177"/>
      <c r="K317" s="177"/>
    </row>
    <row r="318" spans="2:11" x14ac:dyDescent="0.2">
      <c r="B318" s="177"/>
      <c r="F318" s="177"/>
      <c r="G318" s="177"/>
      <c r="K318" s="177"/>
    </row>
    <row r="319" spans="2:11" x14ac:dyDescent="0.2">
      <c r="B319" s="177"/>
      <c r="F319" s="177"/>
      <c r="G319" s="177"/>
      <c r="K319" s="177"/>
    </row>
    <row r="320" spans="2:11" x14ac:dyDescent="0.2">
      <c r="B320" s="177"/>
      <c r="F320" s="177"/>
      <c r="G320" s="177"/>
      <c r="K320" s="177"/>
    </row>
    <row r="321" spans="2:11" x14ac:dyDescent="0.2">
      <c r="B321" s="177"/>
      <c r="F321" s="177"/>
      <c r="G321" s="177"/>
      <c r="K321" s="177"/>
    </row>
    <row r="322" spans="2:11" x14ac:dyDescent="0.2">
      <c r="B322" s="177"/>
      <c r="F322" s="177"/>
      <c r="G322" s="177"/>
      <c r="K322" s="177"/>
    </row>
    <row r="323" spans="2:11" x14ac:dyDescent="0.2">
      <c r="B323" s="177"/>
      <c r="F323" s="177"/>
      <c r="G323" s="177"/>
      <c r="K323" s="177"/>
    </row>
    <row r="324" spans="2:11" x14ac:dyDescent="0.2">
      <c r="B324" s="177"/>
      <c r="F324" s="177"/>
      <c r="G324" s="177"/>
      <c r="K324" s="177"/>
    </row>
    <row r="325" spans="2:11" x14ac:dyDescent="0.2">
      <c r="B325" s="177"/>
      <c r="F325" s="177"/>
      <c r="G325" s="177"/>
      <c r="K325" s="177"/>
    </row>
    <row r="326" spans="2:11" x14ac:dyDescent="0.2">
      <c r="B326" s="177"/>
      <c r="F326" s="177"/>
      <c r="G326" s="177"/>
      <c r="K326" s="177"/>
    </row>
    <row r="327" spans="2:11" x14ac:dyDescent="0.2">
      <c r="B327" s="177"/>
      <c r="F327" s="177"/>
      <c r="G327" s="177"/>
      <c r="K327" s="177"/>
    </row>
    <row r="328" spans="2:11" x14ac:dyDescent="0.2">
      <c r="B328" s="177"/>
      <c r="F328" s="177"/>
      <c r="G328" s="177"/>
      <c r="K328" s="177"/>
    </row>
    <row r="329" spans="2:11" x14ac:dyDescent="0.2">
      <c r="B329" s="177"/>
      <c r="F329" s="177"/>
      <c r="G329" s="177"/>
      <c r="K329" s="177"/>
    </row>
    <row r="330" spans="2:11" x14ac:dyDescent="0.2">
      <c r="B330" s="177"/>
      <c r="F330" s="177"/>
      <c r="G330" s="177"/>
      <c r="K330" s="177"/>
    </row>
    <row r="331" spans="2:11" x14ac:dyDescent="0.2">
      <c r="B331" s="177"/>
      <c r="F331" s="177"/>
      <c r="G331" s="177"/>
      <c r="K331" s="177"/>
    </row>
    <row r="332" spans="2:11" x14ac:dyDescent="0.2">
      <c r="B332" s="177"/>
      <c r="F332" s="177"/>
      <c r="G332" s="177"/>
      <c r="K332" s="177"/>
    </row>
    <row r="333" spans="2:11" x14ac:dyDescent="0.2">
      <c r="B333" s="177"/>
      <c r="F333" s="177"/>
      <c r="G333" s="177"/>
      <c r="K333" s="177"/>
    </row>
    <row r="334" spans="2:11" x14ac:dyDescent="0.2">
      <c r="B334" s="177"/>
      <c r="F334" s="177"/>
      <c r="G334" s="177"/>
      <c r="K334" s="177"/>
    </row>
    <row r="335" spans="2:11" x14ac:dyDescent="0.2">
      <c r="B335" s="177"/>
      <c r="F335" s="177"/>
      <c r="G335" s="177"/>
      <c r="K335" s="177"/>
    </row>
    <row r="336" spans="2:11" x14ac:dyDescent="0.2">
      <c r="B336" s="177"/>
      <c r="F336" s="177"/>
      <c r="G336" s="177"/>
      <c r="K336" s="177"/>
    </row>
    <row r="337" spans="2:11" x14ac:dyDescent="0.2">
      <c r="B337" s="177"/>
      <c r="F337" s="177"/>
      <c r="G337" s="177"/>
      <c r="K337" s="177"/>
    </row>
    <row r="338" spans="2:11" x14ac:dyDescent="0.2">
      <c r="B338" s="177"/>
      <c r="F338" s="177"/>
      <c r="G338" s="177"/>
      <c r="K338" s="177"/>
    </row>
    <row r="339" spans="2:11" x14ac:dyDescent="0.2">
      <c r="B339" s="177"/>
      <c r="F339" s="177"/>
      <c r="G339" s="177"/>
      <c r="K339" s="177"/>
    </row>
    <row r="340" spans="2:11" x14ac:dyDescent="0.2">
      <c r="B340" s="177"/>
      <c r="F340" s="177"/>
      <c r="G340" s="177"/>
      <c r="K340" s="177"/>
    </row>
    <row r="341" spans="2:11" x14ac:dyDescent="0.2">
      <c r="B341" s="177"/>
      <c r="F341" s="177"/>
      <c r="G341" s="177"/>
      <c r="K341" s="177"/>
    </row>
    <row r="342" spans="2:11" x14ac:dyDescent="0.2">
      <c r="B342" s="177"/>
      <c r="F342" s="177"/>
      <c r="G342" s="177"/>
      <c r="K342" s="177"/>
    </row>
    <row r="343" spans="2:11" x14ac:dyDescent="0.2">
      <c r="B343" s="177"/>
      <c r="F343" s="177"/>
      <c r="G343" s="177"/>
      <c r="K343" s="177"/>
    </row>
    <row r="344" spans="2:11" x14ac:dyDescent="0.2">
      <c r="B344" s="177"/>
      <c r="F344" s="177"/>
      <c r="G344" s="177"/>
      <c r="K344" s="177"/>
    </row>
    <row r="345" spans="2:11" x14ac:dyDescent="0.2">
      <c r="B345" s="177"/>
      <c r="F345" s="177"/>
      <c r="G345" s="177"/>
      <c r="K345" s="177"/>
    </row>
    <row r="346" spans="2:11" x14ac:dyDescent="0.2">
      <c r="B346" s="177"/>
      <c r="F346" s="177"/>
      <c r="G346" s="177"/>
      <c r="K346" s="177"/>
    </row>
    <row r="347" spans="2:11" x14ac:dyDescent="0.2">
      <c r="B347" s="177"/>
      <c r="F347" s="177"/>
      <c r="G347" s="177"/>
      <c r="K347" s="177"/>
    </row>
    <row r="348" spans="2:11" x14ac:dyDescent="0.2">
      <c r="B348" s="177"/>
      <c r="F348" s="177"/>
      <c r="G348" s="177"/>
      <c r="K348" s="177"/>
    </row>
    <row r="349" spans="2:11" x14ac:dyDescent="0.2">
      <c r="B349" s="177"/>
      <c r="F349" s="177"/>
      <c r="G349" s="177"/>
      <c r="K349" s="177"/>
    </row>
    <row r="350" spans="2:11" x14ac:dyDescent="0.2">
      <c r="B350" s="177"/>
      <c r="F350" s="177"/>
      <c r="G350" s="177"/>
      <c r="K350" s="177"/>
    </row>
    <row r="351" spans="2:11" x14ac:dyDescent="0.2">
      <c r="B351" s="177"/>
      <c r="F351" s="177"/>
      <c r="G351" s="177"/>
      <c r="K351" s="177"/>
    </row>
    <row r="352" spans="2:11" x14ac:dyDescent="0.2">
      <c r="B352" s="177"/>
      <c r="F352" s="177"/>
      <c r="G352" s="177"/>
      <c r="K352" s="177"/>
    </row>
    <row r="353" spans="2:11" x14ac:dyDescent="0.2">
      <c r="B353" s="177"/>
      <c r="F353" s="177"/>
      <c r="G353" s="177"/>
      <c r="K353" s="177"/>
    </row>
    <row r="354" spans="2:11" x14ac:dyDescent="0.2">
      <c r="B354" s="177"/>
      <c r="F354" s="177"/>
      <c r="G354" s="177"/>
      <c r="K354" s="177"/>
    </row>
    <row r="355" spans="2:11" x14ac:dyDescent="0.2">
      <c r="B355" s="177"/>
      <c r="F355" s="177"/>
      <c r="G355" s="177"/>
      <c r="K355" s="177"/>
    </row>
    <row r="356" spans="2:11" x14ac:dyDescent="0.2">
      <c r="B356" s="177"/>
      <c r="F356" s="177"/>
      <c r="G356" s="177"/>
      <c r="K356" s="177"/>
    </row>
    <row r="357" spans="2:11" x14ac:dyDescent="0.2">
      <c r="B357" s="177"/>
      <c r="F357" s="177"/>
      <c r="G357" s="177"/>
      <c r="K357" s="177"/>
    </row>
    <row r="358" spans="2:11" x14ac:dyDescent="0.2">
      <c r="B358" s="177"/>
      <c r="F358" s="177"/>
      <c r="G358" s="177"/>
      <c r="K358" s="177"/>
    </row>
    <row r="359" spans="2:11" x14ac:dyDescent="0.2">
      <c r="B359" s="177"/>
      <c r="F359" s="177"/>
      <c r="G359" s="177"/>
      <c r="K359" s="177"/>
    </row>
    <row r="360" spans="2:11" x14ac:dyDescent="0.2">
      <c r="B360" s="177"/>
      <c r="F360" s="177"/>
      <c r="G360" s="177"/>
      <c r="K360" s="177"/>
    </row>
    <row r="361" spans="2:11" x14ac:dyDescent="0.2">
      <c r="B361" s="177"/>
      <c r="F361" s="177"/>
      <c r="G361" s="177"/>
      <c r="K361" s="177"/>
    </row>
    <row r="362" spans="2:11" x14ac:dyDescent="0.2">
      <c r="B362" s="177"/>
      <c r="F362" s="177"/>
      <c r="G362" s="177"/>
      <c r="K362" s="177"/>
    </row>
    <row r="363" spans="2:11" x14ac:dyDescent="0.2">
      <c r="B363" s="177"/>
      <c r="F363" s="177"/>
      <c r="G363" s="177"/>
      <c r="K363" s="177"/>
    </row>
    <row r="364" spans="2:11" x14ac:dyDescent="0.2">
      <c r="B364" s="177"/>
      <c r="F364" s="177"/>
      <c r="G364" s="177"/>
      <c r="K364" s="177"/>
    </row>
    <row r="365" spans="2:11" x14ac:dyDescent="0.2">
      <c r="B365" s="177"/>
      <c r="F365" s="177"/>
      <c r="G365" s="177"/>
      <c r="K365" s="177"/>
    </row>
    <row r="366" spans="2:11" x14ac:dyDescent="0.2">
      <c r="B366" s="177"/>
      <c r="F366" s="177"/>
      <c r="G366" s="177"/>
      <c r="K366" s="177"/>
    </row>
    <row r="367" spans="2:11" x14ac:dyDescent="0.2">
      <c r="B367" s="177"/>
      <c r="F367" s="177"/>
      <c r="G367" s="177"/>
      <c r="K367" s="177"/>
    </row>
    <row r="368" spans="2:11" x14ac:dyDescent="0.2">
      <c r="B368" s="177"/>
      <c r="F368" s="177"/>
      <c r="G368" s="177"/>
      <c r="K368" s="177"/>
    </row>
    <row r="369" spans="2:11" x14ac:dyDescent="0.2">
      <c r="B369" s="177"/>
      <c r="F369" s="177"/>
      <c r="G369" s="177"/>
      <c r="K369" s="177"/>
    </row>
    <row r="370" spans="2:11" x14ac:dyDescent="0.2">
      <c r="B370" s="177"/>
      <c r="F370" s="177"/>
      <c r="G370" s="177"/>
      <c r="K370" s="177"/>
    </row>
    <row r="371" spans="2:11" x14ac:dyDescent="0.2">
      <c r="B371" s="177"/>
      <c r="F371" s="177"/>
      <c r="G371" s="177"/>
      <c r="K371" s="177"/>
    </row>
    <row r="372" spans="2:11" x14ac:dyDescent="0.2">
      <c r="B372" s="177"/>
      <c r="F372" s="177"/>
      <c r="G372" s="177"/>
      <c r="K372" s="177"/>
    </row>
    <row r="373" spans="2:11" x14ac:dyDescent="0.2">
      <c r="B373" s="177"/>
      <c r="F373" s="177"/>
      <c r="G373" s="177"/>
      <c r="K373" s="177"/>
    </row>
    <row r="374" spans="2:11" x14ac:dyDescent="0.2">
      <c r="B374" s="177"/>
      <c r="F374" s="177"/>
      <c r="G374" s="177"/>
      <c r="K374" s="177"/>
    </row>
    <row r="375" spans="2:11" x14ac:dyDescent="0.2">
      <c r="B375" s="177"/>
      <c r="F375" s="177"/>
      <c r="G375" s="177"/>
      <c r="K375" s="177"/>
    </row>
    <row r="376" spans="2:11" x14ac:dyDescent="0.2">
      <c r="B376" s="177"/>
      <c r="F376" s="177"/>
      <c r="G376" s="177"/>
      <c r="K376" s="177"/>
    </row>
    <row r="377" spans="2:11" x14ac:dyDescent="0.2">
      <c r="B377" s="177"/>
      <c r="F377" s="177"/>
      <c r="G377" s="177"/>
      <c r="K377" s="177"/>
    </row>
    <row r="378" spans="2:11" x14ac:dyDescent="0.2">
      <c r="B378" s="177"/>
      <c r="F378" s="177"/>
      <c r="G378" s="177"/>
      <c r="K378" s="177"/>
    </row>
    <row r="379" spans="2:11" x14ac:dyDescent="0.2">
      <c r="B379" s="177"/>
      <c r="F379" s="177"/>
      <c r="G379" s="177"/>
      <c r="K379" s="177"/>
    </row>
    <row r="380" spans="2:11" x14ac:dyDescent="0.2">
      <c r="B380" s="177"/>
      <c r="F380" s="177"/>
      <c r="G380" s="177"/>
      <c r="K380" s="177"/>
    </row>
    <row r="381" spans="2:11" x14ac:dyDescent="0.2">
      <c r="B381" s="177"/>
      <c r="F381" s="177"/>
      <c r="G381" s="177"/>
      <c r="K381" s="177"/>
    </row>
    <row r="382" spans="2:11" x14ac:dyDescent="0.2">
      <c r="B382" s="177"/>
      <c r="F382" s="177"/>
      <c r="G382" s="177"/>
      <c r="K382" s="177"/>
    </row>
    <row r="383" spans="2:11" x14ac:dyDescent="0.2">
      <c r="B383" s="177"/>
      <c r="F383" s="177"/>
      <c r="G383" s="177"/>
      <c r="K383" s="177"/>
    </row>
    <row r="384" spans="2:11" x14ac:dyDescent="0.2">
      <c r="B384" s="177"/>
      <c r="F384" s="177"/>
      <c r="G384" s="177"/>
      <c r="K384" s="177"/>
    </row>
    <row r="385" spans="2:11" x14ac:dyDescent="0.2">
      <c r="B385" s="177"/>
      <c r="F385" s="177"/>
      <c r="G385" s="177"/>
      <c r="K385" s="177"/>
    </row>
    <row r="386" spans="2:11" x14ac:dyDescent="0.2">
      <c r="B386" s="177"/>
      <c r="F386" s="177"/>
      <c r="G386" s="177"/>
      <c r="K386" s="177"/>
    </row>
    <row r="387" spans="2:11" x14ac:dyDescent="0.2">
      <c r="B387" s="177"/>
      <c r="F387" s="177"/>
      <c r="G387" s="177"/>
      <c r="K387" s="177"/>
    </row>
    <row r="388" spans="2:11" x14ac:dyDescent="0.2">
      <c r="B388" s="177"/>
      <c r="F388" s="177"/>
      <c r="G388" s="177"/>
      <c r="K388" s="177"/>
    </row>
    <row r="389" spans="2:11" x14ac:dyDescent="0.2">
      <c r="B389" s="177"/>
      <c r="F389" s="177"/>
      <c r="G389" s="177"/>
      <c r="K389" s="177"/>
    </row>
    <row r="390" spans="2:11" x14ac:dyDescent="0.2">
      <c r="B390" s="177"/>
      <c r="F390" s="177"/>
      <c r="G390" s="177"/>
      <c r="K390" s="177"/>
    </row>
    <row r="391" spans="2:11" x14ac:dyDescent="0.2">
      <c r="B391" s="177"/>
      <c r="F391" s="177"/>
      <c r="G391" s="177"/>
      <c r="K391" s="177"/>
    </row>
    <row r="392" spans="2:11" x14ac:dyDescent="0.2">
      <c r="B392" s="177"/>
      <c r="F392" s="177"/>
      <c r="G392" s="177"/>
      <c r="K392" s="177"/>
    </row>
    <row r="393" spans="2:11" x14ac:dyDescent="0.2">
      <c r="B393" s="177"/>
      <c r="F393" s="177"/>
      <c r="G393" s="177"/>
      <c r="K393" s="177"/>
    </row>
    <row r="394" spans="2:11" x14ac:dyDescent="0.2">
      <c r="B394" s="177"/>
      <c r="F394" s="177"/>
      <c r="G394" s="177"/>
      <c r="K394" s="177"/>
    </row>
    <row r="395" spans="2:11" x14ac:dyDescent="0.2">
      <c r="B395" s="177"/>
      <c r="F395" s="177"/>
      <c r="G395" s="177"/>
      <c r="K395" s="177"/>
    </row>
    <row r="396" spans="2:11" x14ac:dyDescent="0.2">
      <c r="B396" s="177"/>
      <c r="F396" s="177"/>
      <c r="G396" s="177"/>
      <c r="K396" s="177"/>
    </row>
    <row r="397" spans="2:11" x14ac:dyDescent="0.2">
      <c r="B397" s="177"/>
      <c r="F397" s="177"/>
      <c r="G397" s="177"/>
      <c r="K397" s="177"/>
    </row>
    <row r="398" spans="2:11" x14ac:dyDescent="0.2">
      <c r="B398" s="177"/>
      <c r="F398" s="177"/>
      <c r="G398" s="177"/>
      <c r="K398" s="177"/>
    </row>
    <row r="399" spans="2:11" x14ac:dyDescent="0.2">
      <c r="B399" s="177"/>
      <c r="F399" s="177"/>
      <c r="G399" s="177"/>
      <c r="K399" s="177"/>
    </row>
    <row r="400" spans="2:11" x14ac:dyDescent="0.2">
      <c r="B400" s="177"/>
      <c r="F400" s="177"/>
      <c r="G400" s="177"/>
      <c r="K400" s="177"/>
    </row>
    <row r="401" spans="2:11" x14ac:dyDescent="0.2">
      <c r="B401" s="177"/>
      <c r="F401" s="177"/>
      <c r="G401" s="177"/>
      <c r="K401" s="177"/>
    </row>
    <row r="402" spans="2:11" x14ac:dyDescent="0.2">
      <c r="B402" s="177"/>
      <c r="F402" s="177"/>
      <c r="G402" s="177"/>
      <c r="K402" s="177"/>
    </row>
    <row r="403" spans="2:11" x14ac:dyDescent="0.2">
      <c r="B403" s="177"/>
      <c r="F403" s="177"/>
      <c r="G403" s="177"/>
      <c r="K403" s="177"/>
    </row>
    <row r="404" spans="2:11" x14ac:dyDescent="0.2">
      <c r="B404" s="177"/>
      <c r="F404" s="177"/>
      <c r="G404" s="177"/>
      <c r="K404" s="177"/>
    </row>
    <row r="405" spans="2:11" x14ac:dyDescent="0.2">
      <c r="B405" s="177"/>
      <c r="F405" s="177"/>
      <c r="G405" s="177"/>
      <c r="K405" s="177"/>
    </row>
    <row r="406" spans="2:11" x14ac:dyDescent="0.2">
      <c r="B406" s="177"/>
      <c r="F406" s="177"/>
      <c r="G406" s="177"/>
      <c r="K406" s="177"/>
    </row>
    <row r="407" spans="2:11" x14ac:dyDescent="0.2">
      <c r="B407" s="177"/>
      <c r="F407" s="177"/>
      <c r="G407" s="177"/>
      <c r="K407" s="177"/>
    </row>
    <row r="408" spans="2:11" x14ac:dyDescent="0.2">
      <c r="B408" s="177"/>
      <c r="F408" s="177"/>
      <c r="G408" s="177"/>
      <c r="K408" s="177"/>
    </row>
    <row r="409" spans="2:11" x14ac:dyDescent="0.2">
      <c r="B409" s="177"/>
      <c r="F409" s="177"/>
      <c r="G409" s="177"/>
      <c r="K409" s="177"/>
    </row>
    <row r="410" spans="2:11" x14ac:dyDescent="0.2">
      <c r="B410" s="177"/>
      <c r="F410" s="177"/>
      <c r="G410" s="177"/>
      <c r="K410" s="177"/>
    </row>
    <row r="411" spans="2:11" x14ac:dyDescent="0.2">
      <c r="B411" s="177"/>
      <c r="F411" s="177"/>
      <c r="G411" s="177"/>
      <c r="K411" s="177"/>
    </row>
    <row r="412" spans="2:11" x14ac:dyDescent="0.2">
      <c r="B412" s="177"/>
      <c r="F412" s="177"/>
      <c r="G412" s="177"/>
      <c r="K412" s="177"/>
    </row>
    <row r="413" spans="2:11" x14ac:dyDescent="0.2">
      <c r="B413" s="177"/>
      <c r="F413" s="177"/>
      <c r="G413" s="177"/>
      <c r="K413" s="177"/>
    </row>
    <row r="414" spans="2:11" x14ac:dyDescent="0.2">
      <c r="B414" s="177"/>
      <c r="F414" s="177"/>
      <c r="G414" s="177"/>
      <c r="K414" s="177"/>
    </row>
    <row r="415" spans="2:11" x14ac:dyDescent="0.2">
      <c r="B415" s="177"/>
      <c r="F415" s="177"/>
      <c r="G415" s="177"/>
      <c r="K415" s="177"/>
    </row>
    <row r="416" spans="2:11" x14ac:dyDescent="0.2">
      <c r="B416" s="177"/>
      <c r="F416" s="177"/>
      <c r="G416" s="177"/>
      <c r="K416" s="177"/>
    </row>
    <row r="417" spans="2:11" x14ac:dyDescent="0.2">
      <c r="B417" s="177"/>
      <c r="F417" s="177"/>
      <c r="G417" s="177"/>
      <c r="K417" s="177"/>
    </row>
    <row r="418" spans="2:11" x14ac:dyDescent="0.2">
      <c r="B418" s="177"/>
      <c r="F418" s="177"/>
      <c r="G418" s="177"/>
      <c r="K418" s="177"/>
    </row>
    <row r="419" spans="2:11" x14ac:dyDescent="0.2">
      <c r="B419" s="177"/>
      <c r="F419" s="177"/>
      <c r="G419" s="177"/>
      <c r="K419" s="177"/>
    </row>
    <row r="420" spans="2:11" x14ac:dyDescent="0.2">
      <c r="B420" s="177"/>
      <c r="F420" s="177"/>
      <c r="G420" s="177"/>
      <c r="K420" s="177"/>
    </row>
    <row r="421" spans="2:11" x14ac:dyDescent="0.2">
      <c r="B421" s="177"/>
      <c r="F421" s="177"/>
      <c r="G421" s="177"/>
      <c r="K421" s="177"/>
    </row>
    <row r="422" spans="2:11" x14ac:dyDescent="0.2">
      <c r="B422" s="177"/>
      <c r="F422" s="177"/>
      <c r="G422" s="177"/>
      <c r="K422" s="177"/>
    </row>
    <row r="423" spans="2:11" x14ac:dyDescent="0.2">
      <c r="B423" s="177"/>
      <c r="F423" s="177"/>
      <c r="G423" s="177"/>
      <c r="K423" s="177"/>
    </row>
    <row r="424" spans="2:11" x14ac:dyDescent="0.2">
      <c r="B424" s="177"/>
      <c r="F424" s="177"/>
      <c r="G424" s="177"/>
      <c r="K424" s="177"/>
    </row>
    <row r="425" spans="2:11" x14ac:dyDescent="0.2">
      <c r="B425" s="177"/>
      <c r="F425" s="177"/>
      <c r="G425" s="177"/>
      <c r="K425" s="177"/>
    </row>
    <row r="426" spans="2:11" x14ac:dyDescent="0.2">
      <c r="B426" s="177"/>
      <c r="F426" s="177"/>
      <c r="G426" s="177"/>
      <c r="K426" s="177"/>
    </row>
    <row r="427" spans="2:11" x14ac:dyDescent="0.2">
      <c r="B427" s="177"/>
      <c r="F427" s="177"/>
      <c r="G427" s="177"/>
      <c r="K427" s="177"/>
    </row>
    <row r="428" spans="2:11" x14ac:dyDescent="0.2">
      <c r="B428" s="177"/>
      <c r="F428" s="177"/>
      <c r="G428" s="177"/>
      <c r="K428" s="177"/>
    </row>
    <row r="429" spans="2:11" x14ac:dyDescent="0.2">
      <c r="B429" s="177"/>
      <c r="F429" s="177"/>
      <c r="G429" s="177"/>
      <c r="K429" s="177"/>
    </row>
    <row r="430" spans="2:11" x14ac:dyDescent="0.2">
      <c r="B430" s="177"/>
      <c r="F430" s="177"/>
      <c r="G430" s="177"/>
      <c r="K430" s="177"/>
    </row>
    <row r="431" spans="2:11" x14ac:dyDescent="0.2">
      <c r="B431" s="177"/>
      <c r="F431" s="177"/>
      <c r="G431" s="177"/>
      <c r="K431" s="177"/>
    </row>
    <row r="432" spans="2:11" x14ac:dyDescent="0.2">
      <c r="B432" s="177"/>
      <c r="F432" s="177"/>
      <c r="G432" s="177"/>
      <c r="K432" s="177"/>
    </row>
    <row r="433" spans="2:11" x14ac:dyDescent="0.2">
      <c r="B433" s="177"/>
      <c r="F433" s="177"/>
      <c r="G433" s="177"/>
      <c r="K433" s="177"/>
    </row>
    <row r="434" spans="2:11" x14ac:dyDescent="0.2">
      <c r="B434" s="177"/>
      <c r="F434" s="177"/>
      <c r="G434" s="177"/>
      <c r="K434" s="177"/>
    </row>
    <row r="435" spans="2:11" x14ac:dyDescent="0.2">
      <c r="B435" s="177"/>
      <c r="F435" s="177"/>
      <c r="G435" s="177"/>
      <c r="K435" s="177"/>
    </row>
    <row r="436" spans="2:11" x14ac:dyDescent="0.2">
      <c r="B436" s="177"/>
      <c r="F436" s="177"/>
      <c r="G436" s="177"/>
      <c r="K436" s="177"/>
    </row>
    <row r="437" spans="2:11" x14ac:dyDescent="0.2">
      <c r="B437" s="177"/>
      <c r="F437" s="177"/>
      <c r="G437" s="177"/>
      <c r="K437" s="177"/>
    </row>
    <row r="438" spans="2:11" x14ac:dyDescent="0.2">
      <c r="B438" s="177"/>
      <c r="F438" s="177"/>
      <c r="G438" s="177"/>
      <c r="K438" s="177"/>
    </row>
    <row r="439" spans="2:11" x14ac:dyDescent="0.2">
      <c r="B439" s="177"/>
      <c r="F439" s="177"/>
      <c r="G439" s="177"/>
      <c r="K439" s="177"/>
    </row>
    <row r="440" spans="2:11" x14ac:dyDescent="0.2">
      <c r="B440" s="177"/>
      <c r="F440" s="177"/>
      <c r="G440" s="177"/>
      <c r="K440" s="177"/>
    </row>
    <row r="441" spans="2:11" x14ac:dyDescent="0.2">
      <c r="B441" s="177"/>
      <c r="F441" s="177"/>
      <c r="G441" s="177"/>
      <c r="K441" s="177"/>
    </row>
    <row r="442" spans="2:11" x14ac:dyDescent="0.2">
      <c r="B442" s="177"/>
      <c r="F442" s="177"/>
      <c r="G442" s="177"/>
      <c r="K442" s="177"/>
    </row>
    <row r="443" spans="2:11" x14ac:dyDescent="0.2">
      <c r="B443" s="177"/>
      <c r="F443" s="177"/>
      <c r="G443" s="177"/>
      <c r="K443" s="177"/>
    </row>
    <row r="444" spans="2:11" x14ac:dyDescent="0.2">
      <c r="B444" s="177"/>
      <c r="F444" s="177"/>
      <c r="G444" s="177"/>
      <c r="K444" s="177"/>
    </row>
    <row r="445" spans="2:11" x14ac:dyDescent="0.2">
      <c r="B445" s="177"/>
      <c r="F445" s="177"/>
      <c r="G445" s="177"/>
      <c r="K445" s="177"/>
    </row>
    <row r="446" spans="2:11" x14ac:dyDescent="0.2">
      <c r="B446" s="177"/>
      <c r="F446" s="177"/>
      <c r="G446" s="177"/>
      <c r="K446" s="177"/>
    </row>
    <row r="447" spans="2:11" x14ac:dyDescent="0.2">
      <c r="B447" s="177"/>
      <c r="F447" s="177"/>
      <c r="G447" s="177"/>
      <c r="K447" s="177"/>
    </row>
    <row r="448" spans="2:11" x14ac:dyDescent="0.2">
      <c r="B448" s="177"/>
      <c r="F448" s="177"/>
      <c r="G448" s="177"/>
      <c r="K448" s="177"/>
    </row>
    <row r="449" spans="2:11" x14ac:dyDescent="0.2">
      <c r="B449" s="177"/>
      <c r="F449" s="177"/>
      <c r="G449" s="177"/>
      <c r="K449" s="177"/>
    </row>
    <row r="450" spans="2:11" x14ac:dyDescent="0.2">
      <c r="B450" s="177"/>
      <c r="F450" s="177"/>
      <c r="G450" s="177"/>
      <c r="K450" s="177"/>
    </row>
    <row r="451" spans="2:11" x14ac:dyDescent="0.2">
      <c r="B451" s="177"/>
      <c r="F451" s="177"/>
      <c r="G451" s="177"/>
      <c r="K451" s="177"/>
    </row>
    <row r="452" spans="2:11" x14ac:dyDescent="0.2">
      <c r="B452" s="177"/>
      <c r="F452" s="177"/>
      <c r="G452" s="177"/>
      <c r="K452" s="177"/>
    </row>
    <row r="453" spans="2:11" x14ac:dyDescent="0.2">
      <c r="B453" s="177"/>
      <c r="F453" s="177"/>
      <c r="G453" s="177"/>
      <c r="K453" s="177"/>
    </row>
    <row r="454" spans="2:11" x14ac:dyDescent="0.2">
      <c r="B454" s="177"/>
      <c r="F454" s="177"/>
      <c r="G454" s="177"/>
      <c r="K454" s="177"/>
    </row>
    <row r="455" spans="2:11" x14ac:dyDescent="0.2">
      <c r="B455" s="177"/>
      <c r="F455" s="177"/>
      <c r="G455" s="177"/>
      <c r="K455" s="177"/>
    </row>
    <row r="456" spans="2:11" x14ac:dyDescent="0.2">
      <c r="B456" s="177"/>
      <c r="F456" s="177"/>
      <c r="G456" s="177"/>
      <c r="K456" s="177"/>
    </row>
    <row r="457" spans="2:11" x14ac:dyDescent="0.2">
      <c r="B457" s="177"/>
      <c r="F457" s="177"/>
      <c r="G457" s="177"/>
      <c r="K457" s="177"/>
    </row>
    <row r="458" spans="2:11" x14ac:dyDescent="0.2">
      <c r="B458" s="177"/>
      <c r="F458" s="177"/>
      <c r="G458" s="177"/>
      <c r="K458" s="177"/>
    </row>
    <row r="459" spans="2:11" x14ac:dyDescent="0.2">
      <c r="B459" s="177"/>
      <c r="F459" s="177"/>
      <c r="G459" s="177"/>
      <c r="K459" s="177"/>
    </row>
    <row r="460" spans="2:11" x14ac:dyDescent="0.2">
      <c r="B460" s="177"/>
      <c r="F460" s="177"/>
      <c r="G460" s="177"/>
      <c r="K460" s="177"/>
    </row>
    <row r="461" spans="2:11" x14ac:dyDescent="0.2">
      <c r="B461" s="177"/>
      <c r="F461" s="177"/>
      <c r="G461" s="177"/>
      <c r="K461" s="177"/>
    </row>
    <row r="462" spans="2:11" x14ac:dyDescent="0.2">
      <c r="B462" s="177"/>
      <c r="F462" s="177"/>
      <c r="G462" s="177"/>
      <c r="K462" s="177"/>
    </row>
    <row r="463" spans="2:11" x14ac:dyDescent="0.2">
      <c r="B463" s="177"/>
      <c r="F463" s="177"/>
      <c r="G463" s="177"/>
      <c r="K463" s="177"/>
    </row>
    <row r="464" spans="2:11" x14ac:dyDescent="0.2">
      <c r="B464" s="177"/>
      <c r="F464" s="177"/>
      <c r="G464" s="177"/>
      <c r="K464" s="177"/>
    </row>
    <row r="465" spans="2:11" x14ac:dyDescent="0.2">
      <c r="B465" s="177"/>
      <c r="F465" s="177"/>
      <c r="G465" s="177"/>
      <c r="K465" s="177"/>
    </row>
    <row r="466" spans="2:11" x14ac:dyDescent="0.2">
      <c r="B466" s="177"/>
      <c r="F466" s="177"/>
      <c r="G466" s="177"/>
      <c r="K466" s="177"/>
    </row>
    <row r="467" spans="2:11" x14ac:dyDescent="0.2">
      <c r="B467" s="177"/>
      <c r="F467" s="177"/>
      <c r="G467" s="177"/>
      <c r="K467" s="177"/>
    </row>
    <row r="468" spans="2:11" x14ac:dyDescent="0.2">
      <c r="B468" s="177"/>
      <c r="F468" s="177"/>
      <c r="G468" s="177"/>
      <c r="K468" s="177"/>
    </row>
    <row r="469" spans="2:11" x14ac:dyDescent="0.2">
      <c r="B469" s="177"/>
      <c r="F469" s="177"/>
      <c r="G469" s="177"/>
      <c r="K469" s="177"/>
    </row>
    <row r="470" spans="2:11" x14ac:dyDescent="0.2">
      <c r="B470" s="177"/>
      <c r="F470" s="177"/>
      <c r="G470" s="177"/>
      <c r="K470" s="177"/>
    </row>
    <row r="471" spans="2:11" x14ac:dyDescent="0.2">
      <c r="B471" s="177"/>
      <c r="F471" s="177"/>
      <c r="G471" s="177"/>
      <c r="K471" s="177"/>
    </row>
    <row r="472" spans="2:11" x14ac:dyDescent="0.2">
      <c r="B472" s="177"/>
      <c r="F472" s="177"/>
      <c r="G472" s="177"/>
      <c r="K472" s="177"/>
    </row>
    <row r="473" spans="2:11" x14ac:dyDescent="0.2">
      <c r="B473" s="177"/>
      <c r="F473" s="177"/>
      <c r="G473" s="177"/>
      <c r="K473" s="177"/>
    </row>
    <row r="474" spans="2:11" x14ac:dyDescent="0.2">
      <c r="B474" s="177"/>
      <c r="F474" s="177"/>
      <c r="G474" s="177"/>
      <c r="K474" s="177"/>
    </row>
    <row r="475" spans="2:11" x14ac:dyDescent="0.2">
      <c r="B475" s="177"/>
      <c r="F475" s="177"/>
      <c r="G475" s="177"/>
      <c r="K475" s="177"/>
    </row>
    <row r="476" spans="2:11" x14ac:dyDescent="0.2">
      <c r="B476" s="177"/>
      <c r="F476" s="177"/>
      <c r="G476" s="177"/>
      <c r="K476" s="177"/>
    </row>
    <row r="477" spans="2:11" x14ac:dyDescent="0.2">
      <c r="B477" s="177"/>
      <c r="F477" s="177"/>
      <c r="G477" s="177"/>
      <c r="K477" s="177"/>
    </row>
    <row r="478" spans="2:11" x14ac:dyDescent="0.2">
      <c r="B478" s="177"/>
      <c r="F478" s="177"/>
      <c r="G478" s="177"/>
      <c r="K478" s="177"/>
    </row>
    <row r="479" spans="2:11" x14ac:dyDescent="0.2">
      <c r="B479" s="177"/>
      <c r="F479" s="177"/>
      <c r="G479" s="177"/>
      <c r="K479" s="177"/>
    </row>
    <row r="480" spans="2:11" x14ac:dyDescent="0.2">
      <c r="B480" s="177"/>
      <c r="F480" s="177"/>
      <c r="G480" s="177"/>
      <c r="K480" s="177"/>
    </row>
    <row r="481" spans="2:11" x14ac:dyDescent="0.2">
      <c r="B481" s="177"/>
      <c r="F481" s="177"/>
      <c r="G481" s="177"/>
      <c r="K481" s="177"/>
    </row>
    <row r="482" spans="2:11" x14ac:dyDescent="0.2">
      <c r="B482" s="177"/>
      <c r="F482" s="177"/>
      <c r="G482" s="177"/>
      <c r="K482" s="177"/>
    </row>
    <row r="483" spans="2:11" x14ac:dyDescent="0.2">
      <c r="B483" s="177"/>
      <c r="F483" s="177"/>
      <c r="G483" s="177"/>
      <c r="K483" s="177"/>
    </row>
    <row r="484" spans="2:11" x14ac:dyDescent="0.2">
      <c r="B484" s="177"/>
      <c r="F484" s="177"/>
      <c r="G484" s="177"/>
      <c r="K484" s="177"/>
    </row>
    <row r="485" spans="2:11" x14ac:dyDescent="0.2">
      <c r="B485" s="177"/>
      <c r="F485" s="177"/>
      <c r="G485" s="177"/>
      <c r="K485" s="177"/>
    </row>
    <row r="486" spans="2:11" x14ac:dyDescent="0.2">
      <c r="B486" s="177"/>
      <c r="F486" s="177"/>
      <c r="G486" s="177"/>
      <c r="K486" s="177"/>
    </row>
    <row r="487" spans="2:11" x14ac:dyDescent="0.2">
      <c r="B487" s="177"/>
      <c r="F487" s="177"/>
      <c r="G487" s="177"/>
      <c r="K487" s="177"/>
    </row>
    <row r="488" spans="2:11" x14ac:dyDescent="0.2">
      <c r="B488" s="177"/>
      <c r="F488" s="177"/>
      <c r="G488" s="177"/>
      <c r="K488" s="177"/>
    </row>
    <row r="489" spans="2:11" x14ac:dyDescent="0.2">
      <c r="B489" s="177"/>
      <c r="F489" s="177"/>
      <c r="G489" s="177"/>
      <c r="K489" s="177"/>
    </row>
    <row r="490" spans="2:11" x14ac:dyDescent="0.2">
      <c r="B490" s="177"/>
      <c r="F490" s="177"/>
      <c r="G490" s="177"/>
      <c r="K490" s="177"/>
    </row>
    <row r="491" spans="2:11" x14ac:dyDescent="0.2">
      <c r="B491" s="177"/>
      <c r="F491" s="177"/>
      <c r="G491" s="177"/>
      <c r="K491" s="177"/>
    </row>
    <row r="492" spans="2:11" x14ac:dyDescent="0.2">
      <c r="B492" s="177"/>
      <c r="F492" s="177"/>
      <c r="G492" s="177"/>
      <c r="K492" s="177"/>
    </row>
    <row r="493" spans="2:11" x14ac:dyDescent="0.2">
      <c r="B493" s="177"/>
      <c r="F493" s="177"/>
      <c r="G493" s="177"/>
      <c r="K493" s="177"/>
    </row>
    <row r="494" spans="2:11" x14ac:dyDescent="0.2">
      <c r="B494" s="177"/>
      <c r="F494" s="177"/>
      <c r="G494" s="177"/>
      <c r="K494" s="177"/>
    </row>
    <row r="495" spans="2:11" x14ac:dyDescent="0.2">
      <c r="B495" s="177"/>
      <c r="F495" s="177"/>
      <c r="G495" s="177"/>
      <c r="K495" s="177"/>
    </row>
    <row r="496" spans="2:11" x14ac:dyDescent="0.2">
      <c r="B496" s="177"/>
      <c r="F496" s="177"/>
      <c r="G496" s="177"/>
      <c r="K496" s="177"/>
    </row>
    <row r="497" spans="2:11" x14ac:dyDescent="0.2">
      <c r="B497" s="177"/>
      <c r="F497" s="177"/>
      <c r="G497" s="177"/>
      <c r="K497" s="177"/>
    </row>
    <row r="498" spans="2:11" x14ac:dyDescent="0.2">
      <c r="B498" s="177"/>
      <c r="F498" s="177"/>
      <c r="G498" s="177"/>
      <c r="K498" s="177"/>
    </row>
    <row r="499" spans="2:11" x14ac:dyDescent="0.2">
      <c r="B499" s="177"/>
      <c r="F499" s="177"/>
      <c r="G499" s="177"/>
      <c r="K499" s="177"/>
    </row>
    <row r="500" spans="2:11" x14ac:dyDescent="0.2">
      <c r="B500" s="177"/>
      <c r="F500" s="177"/>
      <c r="G500" s="177"/>
      <c r="K500" s="177"/>
    </row>
    <row r="501" spans="2:11" x14ac:dyDescent="0.2">
      <c r="B501" s="177"/>
      <c r="F501" s="177"/>
      <c r="G501" s="177"/>
      <c r="K501" s="177"/>
    </row>
    <row r="502" spans="2:11" x14ac:dyDescent="0.2">
      <c r="B502" s="177"/>
      <c r="F502" s="177"/>
      <c r="G502" s="177"/>
      <c r="K502" s="177"/>
    </row>
    <row r="503" spans="2:11" x14ac:dyDescent="0.2">
      <c r="B503" s="177"/>
      <c r="F503" s="177"/>
      <c r="G503" s="177"/>
      <c r="K503" s="177"/>
    </row>
    <row r="504" spans="2:11" x14ac:dyDescent="0.2">
      <c r="B504" s="177"/>
      <c r="F504" s="177"/>
      <c r="G504" s="177"/>
      <c r="K504" s="177"/>
    </row>
    <row r="505" spans="2:11" x14ac:dyDescent="0.2">
      <c r="B505" s="177"/>
      <c r="F505" s="177"/>
      <c r="G505" s="177"/>
      <c r="K505" s="177"/>
    </row>
    <row r="506" spans="2:11" x14ac:dyDescent="0.2">
      <c r="B506" s="177"/>
      <c r="F506" s="177"/>
      <c r="G506" s="177"/>
      <c r="K506" s="177"/>
    </row>
    <row r="507" spans="2:11" x14ac:dyDescent="0.2">
      <c r="B507" s="177"/>
      <c r="F507" s="177"/>
      <c r="G507" s="177"/>
      <c r="K507" s="177"/>
    </row>
    <row r="508" spans="2:11" x14ac:dyDescent="0.2">
      <c r="B508" s="177"/>
      <c r="F508" s="177"/>
      <c r="G508" s="177"/>
      <c r="K508" s="177"/>
    </row>
    <row r="509" spans="2:11" x14ac:dyDescent="0.2">
      <c r="B509" s="177"/>
      <c r="F509" s="177"/>
      <c r="G509" s="177"/>
      <c r="K509" s="177"/>
    </row>
    <row r="510" spans="2:11" x14ac:dyDescent="0.2">
      <c r="B510" s="177"/>
      <c r="F510" s="177"/>
      <c r="G510" s="177"/>
      <c r="K510" s="177"/>
    </row>
    <row r="511" spans="2:11" x14ac:dyDescent="0.2">
      <c r="B511" s="177"/>
      <c r="F511" s="177"/>
      <c r="G511" s="177"/>
      <c r="K511" s="177"/>
    </row>
    <row r="512" spans="2:11" x14ac:dyDescent="0.2">
      <c r="B512" s="177"/>
      <c r="F512" s="177"/>
      <c r="G512" s="177"/>
      <c r="K512" s="177"/>
    </row>
    <row r="513" spans="2:11" x14ac:dyDescent="0.2">
      <c r="B513" s="177"/>
      <c r="F513" s="177"/>
      <c r="G513" s="177"/>
      <c r="K513" s="177"/>
    </row>
    <row r="514" spans="2:11" x14ac:dyDescent="0.2">
      <c r="B514" s="177"/>
      <c r="F514" s="177"/>
      <c r="G514" s="177"/>
      <c r="K514" s="177"/>
    </row>
    <row r="515" spans="2:11" x14ac:dyDescent="0.2">
      <c r="B515" s="177"/>
      <c r="F515" s="177"/>
      <c r="G515" s="177"/>
      <c r="K515" s="177"/>
    </row>
    <row r="516" spans="2:11" x14ac:dyDescent="0.2">
      <c r="B516" s="177"/>
      <c r="F516" s="177"/>
      <c r="G516" s="177"/>
      <c r="K516" s="177"/>
    </row>
    <row r="517" spans="2:11" x14ac:dyDescent="0.2">
      <c r="B517" s="177"/>
      <c r="F517" s="177"/>
      <c r="G517" s="177"/>
      <c r="K517" s="177"/>
    </row>
    <row r="518" spans="2:11" x14ac:dyDescent="0.2">
      <c r="B518" s="177"/>
      <c r="F518" s="177"/>
      <c r="G518" s="177"/>
      <c r="K518" s="177"/>
    </row>
    <row r="519" spans="2:11" x14ac:dyDescent="0.2">
      <c r="B519" s="177"/>
      <c r="F519" s="177"/>
      <c r="G519" s="177"/>
      <c r="K519" s="177"/>
    </row>
    <row r="520" spans="2:11" x14ac:dyDescent="0.2">
      <c r="B520" s="177"/>
      <c r="F520" s="177"/>
      <c r="G520" s="177"/>
      <c r="K520" s="177"/>
    </row>
    <row r="521" spans="2:11" x14ac:dyDescent="0.2">
      <c r="B521" s="177"/>
      <c r="F521" s="177"/>
      <c r="G521" s="177"/>
      <c r="K521" s="177"/>
    </row>
    <row r="522" spans="2:11" x14ac:dyDescent="0.2">
      <c r="B522" s="177"/>
      <c r="F522" s="177"/>
      <c r="G522" s="177"/>
      <c r="K522" s="177"/>
    </row>
    <row r="523" spans="2:11" x14ac:dyDescent="0.2">
      <c r="B523" s="177"/>
      <c r="F523" s="177"/>
      <c r="G523" s="177"/>
      <c r="K523" s="177"/>
    </row>
    <row r="524" spans="2:11" x14ac:dyDescent="0.2">
      <c r="B524" s="177"/>
      <c r="F524" s="177"/>
      <c r="G524" s="177"/>
      <c r="K524" s="177"/>
    </row>
    <row r="525" spans="2:11" x14ac:dyDescent="0.2">
      <c r="B525" s="177"/>
      <c r="F525" s="177"/>
      <c r="G525" s="177"/>
      <c r="K525" s="177"/>
    </row>
    <row r="526" spans="2:11" x14ac:dyDescent="0.2">
      <c r="B526" s="177"/>
      <c r="F526" s="177"/>
      <c r="G526" s="177"/>
      <c r="K526" s="177"/>
    </row>
    <row r="527" spans="2:11" x14ac:dyDescent="0.2">
      <c r="B527" s="177"/>
      <c r="F527" s="177"/>
      <c r="G527" s="177"/>
      <c r="K527" s="177"/>
    </row>
    <row r="528" spans="2:11" x14ac:dyDescent="0.2">
      <c r="B528" s="177"/>
      <c r="F528" s="177"/>
      <c r="G528" s="177"/>
      <c r="K528" s="177"/>
    </row>
    <row r="529" spans="2:11" x14ac:dyDescent="0.2">
      <c r="B529" s="177"/>
      <c r="F529" s="177"/>
      <c r="G529" s="177"/>
      <c r="K529" s="177"/>
    </row>
    <row r="530" spans="2:11" x14ac:dyDescent="0.2">
      <c r="B530" s="177"/>
      <c r="F530" s="177"/>
      <c r="G530" s="177"/>
      <c r="K530" s="177"/>
    </row>
    <row r="531" spans="2:11" x14ac:dyDescent="0.2">
      <c r="B531" s="177"/>
      <c r="F531" s="177"/>
      <c r="G531" s="177"/>
      <c r="K531" s="177"/>
    </row>
    <row r="532" spans="2:11" x14ac:dyDescent="0.2">
      <c r="B532" s="177"/>
      <c r="F532" s="177"/>
      <c r="G532" s="177"/>
      <c r="K532" s="177"/>
    </row>
    <row r="533" spans="2:11" x14ac:dyDescent="0.2">
      <c r="B533" s="177"/>
      <c r="F533" s="177"/>
      <c r="G533" s="177"/>
      <c r="K533" s="177"/>
    </row>
    <row r="534" spans="2:11" x14ac:dyDescent="0.2">
      <c r="B534" s="177"/>
      <c r="F534" s="177"/>
      <c r="G534" s="177"/>
      <c r="K534" s="177"/>
    </row>
    <row r="535" spans="2:11" x14ac:dyDescent="0.2">
      <c r="B535" s="177"/>
      <c r="F535" s="177"/>
      <c r="G535" s="177"/>
      <c r="K535" s="177"/>
    </row>
    <row r="536" spans="2:11" x14ac:dyDescent="0.2">
      <c r="B536" s="177"/>
      <c r="F536" s="177"/>
      <c r="G536" s="177"/>
      <c r="K536" s="177"/>
    </row>
    <row r="537" spans="2:11" x14ac:dyDescent="0.2">
      <c r="B537" s="177"/>
      <c r="F537" s="177"/>
      <c r="G537" s="177"/>
      <c r="K537" s="177"/>
    </row>
    <row r="538" spans="2:11" x14ac:dyDescent="0.2">
      <c r="B538" s="177"/>
      <c r="F538" s="177"/>
      <c r="G538" s="177"/>
      <c r="K538" s="177"/>
    </row>
    <row r="539" spans="2:11" x14ac:dyDescent="0.2">
      <c r="B539" s="177"/>
      <c r="F539" s="177"/>
      <c r="G539" s="177"/>
      <c r="K539" s="177"/>
    </row>
    <row r="540" spans="2:11" x14ac:dyDescent="0.2">
      <c r="B540" s="177"/>
      <c r="F540" s="177"/>
      <c r="G540" s="177"/>
      <c r="K540" s="177"/>
    </row>
    <row r="541" spans="2:11" x14ac:dyDescent="0.2">
      <c r="B541" s="177"/>
      <c r="F541" s="177"/>
      <c r="G541" s="177"/>
      <c r="K541" s="177"/>
    </row>
    <row r="542" spans="2:11" x14ac:dyDescent="0.2">
      <c r="B542" s="177"/>
      <c r="F542" s="177"/>
      <c r="G542" s="177"/>
      <c r="K542" s="177"/>
    </row>
    <row r="543" spans="2:11" x14ac:dyDescent="0.2">
      <c r="B543" s="177"/>
      <c r="F543" s="177"/>
      <c r="G543" s="177"/>
      <c r="K543" s="177"/>
    </row>
    <row r="544" spans="2:11" x14ac:dyDescent="0.2">
      <c r="B544" s="177"/>
      <c r="F544" s="177"/>
      <c r="G544" s="177"/>
      <c r="K544" s="177"/>
    </row>
    <row r="545" spans="2:11" x14ac:dyDescent="0.2">
      <c r="B545" s="177"/>
      <c r="F545" s="177"/>
      <c r="G545" s="177"/>
      <c r="K545" s="177"/>
    </row>
    <row r="546" spans="2:11" x14ac:dyDescent="0.2">
      <c r="B546" s="177"/>
      <c r="F546" s="177"/>
      <c r="G546" s="177"/>
      <c r="K546" s="177"/>
    </row>
    <row r="547" spans="2:11" x14ac:dyDescent="0.2">
      <c r="B547" s="177"/>
      <c r="F547" s="177"/>
      <c r="G547" s="177"/>
      <c r="K547" s="177"/>
    </row>
    <row r="548" spans="2:11" x14ac:dyDescent="0.2">
      <c r="B548" s="177"/>
      <c r="F548" s="177"/>
      <c r="G548" s="177"/>
      <c r="K548" s="177"/>
    </row>
    <row r="549" spans="2:11" x14ac:dyDescent="0.2">
      <c r="B549" s="177"/>
      <c r="F549" s="177"/>
      <c r="G549" s="177"/>
      <c r="K549" s="177"/>
    </row>
    <row r="550" spans="2:11" x14ac:dyDescent="0.2">
      <c r="B550" s="177"/>
      <c r="F550" s="177"/>
      <c r="G550" s="177"/>
      <c r="K550" s="177"/>
    </row>
    <row r="551" spans="2:11" x14ac:dyDescent="0.2">
      <c r="B551" s="177"/>
      <c r="F551" s="177"/>
      <c r="G551" s="177"/>
      <c r="K551" s="177"/>
    </row>
    <row r="552" spans="2:11" x14ac:dyDescent="0.2">
      <c r="B552" s="177"/>
      <c r="F552" s="177"/>
      <c r="G552" s="177"/>
      <c r="K552" s="177"/>
    </row>
    <row r="553" spans="2:11" x14ac:dyDescent="0.2">
      <c r="B553" s="177"/>
      <c r="F553" s="177"/>
      <c r="G553" s="177"/>
      <c r="K553" s="177"/>
    </row>
    <row r="554" spans="2:11" x14ac:dyDescent="0.2">
      <c r="B554" s="177"/>
      <c r="F554" s="177"/>
      <c r="G554" s="177"/>
      <c r="K554" s="177"/>
    </row>
    <row r="555" spans="2:11" x14ac:dyDescent="0.2">
      <c r="B555" s="177"/>
      <c r="F555" s="177"/>
      <c r="G555" s="177"/>
      <c r="K555" s="177"/>
    </row>
    <row r="556" spans="2:11" x14ac:dyDescent="0.2">
      <c r="B556" s="177"/>
      <c r="F556" s="177"/>
      <c r="G556" s="177"/>
      <c r="K556" s="177"/>
    </row>
    <row r="557" spans="2:11" x14ac:dyDescent="0.2">
      <c r="B557" s="177"/>
      <c r="F557" s="177"/>
      <c r="G557" s="177"/>
      <c r="K557" s="177"/>
    </row>
    <row r="558" spans="2:11" x14ac:dyDescent="0.2">
      <c r="B558" s="177"/>
      <c r="F558" s="177"/>
      <c r="G558" s="177"/>
      <c r="K558" s="177"/>
    </row>
    <row r="559" spans="2:11" x14ac:dyDescent="0.2">
      <c r="B559" s="177"/>
      <c r="F559" s="177"/>
      <c r="G559" s="177"/>
      <c r="K559" s="177"/>
    </row>
    <row r="560" spans="2:11" x14ac:dyDescent="0.2">
      <c r="B560" s="177"/>
      <c r="F560" s="177"/>
      <c r="G560" s="177"/>
      <c r="K560" s="177"/>
    </row>
    <row r="561" spans="2:11" x14ac:dyDescent="0.2">
      <c r="B561" s="177"/>
      <c r="F561" s="177"/>
      <c r="G561" s="177"/>
      <c r="K561" s="177"/>
    </row>
    <row r="562" spans="2:11" x14ac:dyDescent="0.2">
      <c r="B562" s="177"/>
      <c r="F562" s="177"/>
      <c r="G562" s="177"/>
      <c r="K562" s="177"/>
    </row>
    <row r="563" spans="2:11" x14ac:dyDescent="0.2">
      <c r="B563" s="177"/>
      <c r="F563" s="177"/>
      <c r="G563" s="177"/>
      <c r="K563" s="177"/>
    </row>
    <row r="564" spans="2:11" x14ac:dyDescent="0.2">
      <c r="B564" s="177"/>
      <c r="F564" s="177"/>
      <c r="G564" s="177"/>
      <c r="K564" s="177"/>
    </row>
    <row r="565" spans="2:11" x14ac:dyDescent="0.2">
      <c r="B565" s="177"/>
      <c r="F565" s="177"/>
      <c r="G565" s="177"/>
      <c r="K565" s="177"/>
    </row>
    <row r="566" spans="2:11" x14ac:dyDescent="0.2">
      <c r="B566" s="177"/>
      <c r="F566" s="177"/>
      <c r="G566" s="177"/>
      <c r="K566" s="177"/>
    </row>
    <row r="567" spans="2:11" x14ac:dyDescent="0.2">
      <c r="B567" s="177"/>
      <c r="F567" s="177"/>
      <c r="G567" s="177"/>
      <c r="K567" s="177"/>
    </row>
    <row r="568" spans="2:11" x14ac:dyDescent="0.2">
      <c r="B568" s="177"/>
      <c r="F568" s="177"/>
      <c r="G568" s="177"/>
      <c r="K568" s="177"/>
    </row>
    <row r="569" spans="2:11" x14ac:dyDescent="0.2">
      <c r="B569" s="177"/>
      <c r="F569" s="177"/>
      <c r="G569" s="177"/>
      <c r="K569" s="177"/>
    </row>
    <row r="570" spans="2:11" x14ac:dyDescent="0.2">
      <c r="B570" s="177"/>
      <c r="F570" s="177"/>
      <c r="G570" s="177"/>
      <c r="K570" s="177"/>
    </row>
    <row r="571" spans="2:11" x14ac:dyDescent="0.2">
      <c r="B571" s="177"/>
      <c r="F571" s="177"/>
      <c r="G571" s="177"/>
      <c r="K571" s="177"/>
    </row>
    <row r="572" spans="2:11" x14ac:dyDescent="0.2">
      <c r="B572" s="177"/>
      <c r="F572" s="177"/>
      <c r="G572" s="177"/>
      <c r="K572" s="177"/>
    </row>
    <row r="573" spans="2:11" x14ac:dyDescent="0.2">
      <c r="B573" s="177"/>
      <c r="F573" s="177"/>
      <c r="G573" s="177"/>
      <c r="K573" s="177"/>
    </row>
    <row r="574" spans="2:11" x14ac:dyDescent="0.2">
      <c r="B574" s="177"/>
      <c r="F574" s="177"/>
      <c r="G574" s="177"/>
      <c r="K574" s="177"/>
    </row>
    <row r="575" spans="2:11" x14ac:dyDescent="0.2">
      <c r="B575" s="177"/>
      <c r="F575" s="177"/>
      <c r="G575" s="177"/>
      <c r="K575" s="177"/>
    </row>
    <row r="576" spans="2:11" x14ac:dyDescent="0.2">
      <c r="B576" s="177"/>
      <c r="F576" s="177"/>
      <c r="G576" s="177"/>
      <c r="K576" s="177"/>
    </row>
    <row r="577" spans="2:11" x14ac:dyDescent="0.2">
      <c r="B577" s="177"/>
      <c r="F577" s="177"/>
      <c r="G577" s="177"/>
      <c r="K577" s="177"/>
    </row>
    <row r="578" spans="2:11" x14ac:dyDescent="0.2">
      <c r="B578" s="177"/>
      <c r="F578" s="177"/>
      <c r="G578" s="177"/>
      <c r="K578" s="177"/>
    </row>
    <row r="579" spans="2:11" x14ac:dyDescent="0.2">
      <c r="B579" s="177"/>
      <c r="F579" s="177"/>
      <c r="G579" s="177"/>
      <c r="K579" s="177"/>
    </row>
    <row r="580" spans="2:11" x14ac:dyDescent="0.2">
      <c r="B580" s="177"/>
      <c r="F580" s="177"/>
      <c r="G580" s="177"/>
      <c r="K580" s="177"/>
    </row>
    <row r="581" spans="2:11" x14ac:dyDescent="0.2">
      <c r="B581" s="177"/>
      <c r="F581" s="177"/>
      <c r="G581" s="177"/>
      <c r="K581" s="177"/>
    </row>
    <row r="582" spans="2:11" x14ac:dyDescent="0.2">
      <c r="B582" s="177"/>
      <c r="F582" s="177"/>
      <c r="G582" s="177"/>
      <c r="K582" s="177"/>
    </row>
    <row r="583" spans="2:11" x14ac:dyDescent="0.2">
      <c r="B583" s="177"/>
      <c r="F583" s="177"/>
      <c r="G583" s="177"/>
      <c r="K583" s="177"/>
    </row>
    <row r="584" spans="2:11" x14ac:dyDescent="0.2">
      <c r="B584" s="177"/>
      <c r="F584" s="177"/>
      <c r="G584" s="177"/>
      <c r="K584" s="177"/>
    </row>
    <row r="585" spans="2:11" x14ac:dyDescent="0.2">
      <c r="B585" s="177"/>
      <c r="F585" s="177"/>
      <c r="G585" s="177"/>
      <c r="K585" s="177"/>
    </row>
    <row r="586" spans="2:11" x14ac:dyDescent="0.2">
      <c r="B586" s="177"/>
      <c r="F586" s="177"/>
      <c r="G586" s="177"/>
      <c r="K586" s="177"/>
    </row>
    <row r="587" spans="2:11" x14ac:dyDescent="0.2">
      <c r="B587" s="177"/>
      <c r="F587" s="177"/>
      <c r="G587" s="177"/>
      <c r="K587" s="177"/>
    </row>
    <row r="588" spans="2:11" x14ac:dyDescent="0.2">
      <c r="B588" s="177"/>
      <c r="F588" s="177"/>
      <c r="G588" s="177"/>
      <c r="K588" s="177"/>
    </row>
    <row r="589" spans="2:11" x14ac:dyDescent="0.2">
      <c r="B589" s="177"/>
      <c r="F589" s="177"/>
      <c r="G589" s="177"/>
      <c r="K589" s="177"/>
    </row>
    <row r="590" spans="2:11" x14ac:dyDescent="0.2">
      <c r="B590" s="177"/>
      <c r="F590" s="177"/>
      <c r="G590" s="177"/>
      <c r="K590" s="177"/>
    </row>
    <row r="591" spans="2:11" x14ac:dyDescent="0.2">
      <c r="B591" s="177"/>
      <c r="F591" s="177"/>
      <c r="G591" s="177"/>
      <c r="K591" s="177"/>
    </row>
    <row r="592" spans="2:11" x14ac:dyDescent="0.2">
      <c r="B592" s="177"/>
      <c r="F592" s="177"/>
      <c r="G592" s="177"/>
      <c r="K592" s="177"/>
    </row>
    <row r="593" spans="2:11" x14ac:dyDescent="0.2">
      <c r="B593" s="177"/>
      <c r="F593" s="177"/>
      <c r="G593" s="177"/>
      <c r="K593" s="177"/>
    </row>
    <row r="594" spans="2:11" x14ac:dyDescent="0.2">
      <c r="B594" s="177"/>
      <c r="F594" s="177"/>
      <c r="G594" s="177"/>
      <c r="K594" s="177"/>
    </row>
    <row r="595" spans="2:11" x14ac:dyDescent="0.2">
      <c r="B595" s="177"/>
      <c r="F595" s="177"/>
      <c r="G595" s="177"/>
      <c r="K595" s="177"/>
    </row>
    <row r="596" spans="2:11" x14ac:dyDescent="0.2">
      <c r="B596" s="177"/>
      <c r="F596" s="177"/>
      <c r="G596" s="177"/>
      <c r="K596" s="177"/>
    </row>
    <row r="597" spans="2:11" x14ac:dyDescent="0.2">
      <c r="B597" s="177"/>
      <c r="F597" s="177"/>
      <c r="G597" s="177"/>
      <c r="K597" s="177"/>
    </row>
    <row r="598" spans="2:11" x14ac:dyDescent="0.2">
      <c r="B598" s="177"/>
      <c r="F598" s="177"/>
      <c r="G598" s="177"/>
      <c r="K598" s="177"/>
    </row>
    <row r="599" spans="2:11" x14ac:dyDescent="0.2">
      <c r="B599" s="177"/>
      <c r="F599" s="177"/>
      <c r="G599" s="177"/>
      <c r="K599" s="177"/>
    </row>
    <row r="600" spans="2:11" x14ac:dyDescent="0.2">
      <c r="B600" s="177"/>
      <c r="F600" s="177"/>
      <c r="G600" s="177"/>
      <c r="K600" s="177"/>
    </row>
    <row r="601" spans="2:11" x14ac:dyDescent="0.2">
      <c r="B601" s="177"/>
      <c r="F601" s="177"/>
      <c r="G601" s="177"/>
      <c r="K601" s="177"/>
    </row>
    <row r="602" spans="2:11" x14ac:dyDescent="0.2">
      <c r="B602" s="177"/>
      <c r="F602" s="177"/>
      <c r="G602" s="177"/>
      <c r="K602" s="177"/>
    </row>
    <row r="603" spans="2:11" x14ac:dyDescent="0.2">
      <c r="B603" s="177"/>
      <c r="F603" s="177"/>
      <c r="G603" s="177"/>
      <c r="K603" s="177"/>
    </row>
    <row r="604" spans="2:11" x14ac:dyDescent="0.2">
      <c r="B604" s="177"/>
      <c r="F604" s="177"/>
      <c r="G604" s="177"/>
      <c r="K604" s="177"/>
    </row>
    <row r="605" spans="2:11" x14ac:dyDescent="0.2">
      <c r="B605" s="177"/>
      <c r="F605" s="177"/>
      <c r="G605" s="177"/>
      <c r="K605" s="177"/>
    </row>
    <row r="606" spans="2:11" x14ac:dyDescent="0.2">
      <c r="B606" s="177"/>
      <c r="F606" s="177"/>
      <c r="G606" s="177"/>
      <c r="K606" s="177"/>
    </row>
    <row r="607" spans="2:11" x14ac:dyDescent="0.2">
      <c r="B607" s="177"/>
      <c r="F607" s="177"/>
      <c r="G607" s="177"/>
      <c r="K607" s="177"/>
    </row>
    <row r="608" spans="2:11" x14ac:dyDescent="0.2">
      <c r="B608" s="177"/>
      <c r="F608" s="177"/>
      <c r="G608" s="177"/>
      <c r="K608" s="177"/>
    </row>
    <row r="609" spans="2:11" x14ac:dyDescent="0.2">
      <c r="B609" s="177"/>
      <c r="F609" s="177"/>
      <c r="G609" s="177"/>
      <c r="K609" s="177"/>
    </row>
    <row r="610" spans="2:11" x14ac:dyDescent="0.2">
      <c r="B610" s="177"/>
      <c r="F610" s="177"/>
      <c r="G610" s="177"/>
      <c r="K610" s="177"/>
    </row>
    <row r="611" spans="2:11" x14ac:dyDescent="0.2">
      <c r="B611" s="177"/>
      <c r="F611" s="177"/>
      <c r="G611" s="177"/>
      <c r="K611" s="177"/>
    </row>
    <row r="612" spans="2:11" x14ac:dyDescent="0.2">
      <c r="B612" s="177"/>
      <c r="F612" s="177"/>
      <c r="G612" s="177"/>
      <c r="K612" s="177"/>
    </row>
    <row r="613" spans="2:11" x14ac:dyDescent="0.2">
      <c r="B613" s="177"/>
      <c r="F613" s="177"/>
      <c r="G613" s="177"/>
      <c r="K613" s="177"/>
    </row>
    <row r="614" spans="2:11" x14ac:dyDescent="0.2">
      <c r="B614" s="177"/>
      <c r="F614" s="177"/>
      <c r="G614" s="177"/>
      <c r="K614" s="177"/>
    </row>
    <row r="615" spans="2:11" x14ac:dyDescent="0.2">
      <c r="B615" s="177"/>
      <c r="F615" s="177"/>
      <c r="G615" s="177"/>
      <c r="K615" s="177"/>
    </row>
    <row r="616" spans="2:11" x14ac:dyDescent="0.2">
      <c r="B616" s="177"/>
      <c r="F616" s="177"/>
      <c r="G616" s="177"/>
      <c r="K616" s="177"/>
    </row>
    <row r="617" spans="2:11" x14ac:dyDescent="0.2">
      <c r="B617" s="177"/>
      <c r="F617" s="177"/>
      <c r="G617" s="177"/>
      <c r="K617" s="177"/>
    </row>
    <row r="618" spans="2:11" x14ac:dyDescent="0.2">
      <c r="B618" s="177"/>
      <c r="F618" s="177"/>
      <c r="G618" s="177"/>
      <c r="K618" s="177"/>
    </row>
    <row r="619" spans="2:11" x14ac:dyDescent="0.2">
      <c r="B619" s="177"/>
      <c r="F619" s="177"/>
      <c r="G619" s="177"/>
      <c r="K619" s="177"/>
    </row>
    <row r="620" spans="2:11" x14ac:dyDescent="0.2">
      <c r="B620" s="177"/>
      <c r="F620" s="177"/>
      <c r="G620" s="177"/>
      <c r="K620" s="177"/>
    </row>
    <row r="621" spans="2:11" x14ac:dyDescent="0.2">
      <c r="B621" s="177"/>
      <c r="F621" s="177"/>
      <c r="G621" s="177"/>
      <c r="K621" s="177"/>
    </row>
    <row r="622" spans="2:11" x14ac:dyDescent="0.2">
      <c r="B622" s="177"/>
      <c r="F622" s="177"/>
      <c r="G622" s="177"/>
      <c r="K622" s="177"/>
    </row>
    <row r="623" spans="2:11" x14ac:dyDescent="0.2">
      <c r="B623" s="177"/>
      <c r="F623" s="177"/>
      <c r="G623" s="177"/>
      <c r="K623" s="177"/>
    </row>
    <row r="624" spans="2:11" x14ac:dyDescent="0.2">
      <c r="B624" s="177"/>
      <c r="F624" s="177"/>
      <c r="G624" s="177"/>
      <c r="K624" s="177"/>
    </row>
    <row r="625" spans="2:11" x14ac:dyDescent="0.2">
      <c r="B625" s="177"/>
      <c r="F625" s="177"/>
      <c r="G625" s="177"/>
      <c r="K625" s="177"/>
    </row>
    <row r="626" spans="2:11" x14ac:dyDescent="0.2">
      <c r="B626" s="177"/>
      <c r="F626" s="177"/>
      <c r="G626" s="177"/>
      <c r="K626" s="177"/>
    </row>
    <row r="627" spans="2:11" x14ac:dyDescent="0.2">
      <c r="B627" s="177"/>
      <c r="F627" s="177"/>
      <c r="G627" s="177"/>
      <c r="K627" s="177"/>
    </row>
    <row r="628" spans="2:11" x14ac:dyDescent="0.2">
      <c r="B628" s="177"/>
      <c r="F628" s="177"/>
      <c r="G628" s="177"/>
      <c r="K628" s="177"/>
    </row>
    <row r="629" spans="2:11" x14ac:dyDescent="0.2">
      <c r="B629" s="177"/>
      <c r="F629" s="177"/>
      <c r="G629" s="177"/>
      <c r="K629" s="177"/>
    </row>
    <row r="630" spans="2:11" x14ac:dyDescent="0.2">
      <c r="B630" s="177"/>
      <c r="F630" s="177"/>
      <c r="G630" s="177"/>
      <c r="K630" s="177"/>
    </row>
    <row r="631" spans="2:11" x14ac:dyDescent="0.2">
      <c r="B631" s="177"/>
      <c r="F631" s="177"/>
      <c r="G631" s="177"/>
      <c r="K631" s="177"/>
    </row>
    <row r="632" spans="2:11" x14ac:dyDescent="0.2">
      <c r="B632" s="177"/>
      <c r="F632" s="177"/>
      <c r="G632" s="177"/>
      <c r="K632" s="177"/>
    </row>
    <row r="633" spans="2:11" x14ac:dyDescent="0.2">
      <c r="B633" s="177"/>
      <c r="F633" s="177"/>
      <c r="G633" s="177"/>
      <c r="K633" s="177"/>
    </row>
    <row r="634" spans="2:11" x14ac:dyDescent="0.2">
      <c r="B634" s="177"/>
      <c r="F634" s="177"/>
      <c r="G634" s="177"/>
      <c r="K634" s="177"/>
    </row>
    <row r="635" spans="2:11" x14ac:dyDescent="0.2">
      <c r="B635" s="177"/>
      <c r="F635" s="177"/>
      <c r="G635" s="177"/>
      <c r="K635" s="177"/>
    </row>
    <row r="636" spans="2:11" x14ac:dyDescent="0.2">
      <c r="B636" s="177"/>
      <c r="F636" s="177"/>
      <c r="G636" s="177"/>
      <c r="K636" s="177"/>
    </row>
    <row r="637" spans="2:11" x14ac:dyDescent="0.2">
      <c r="B637" s="177"/>
      <c r="F637" s="177"/>
      <c r="G637" s="177"/>
      <c r="K637" s="177"/>
    </row>
    <row r="638" spans="2:11" x14ac:dyDescent="0.2">
      <c r="B638" s="177"/>
      <c r="F638" s="177"/>
      <c r="G638" s="177"/>
      <c r="K638" s="177"/>
    </row>
    <row r="639" spans="2:11" x14ac:dyDescent="0.2">
      <c r="B639" s="177"/>
      <c r="F639" s="177"/>
      <c r="G639" s="177"/>
      <c r="K639" s="177"/>
    </row>
    <row r="640" spans="2:11" x14ac:dyDescent="0.2">
      <c r="B640" s="177"/>
      <c r="F640" s="177"/>
      <c r="G640" s="177"/>
      <c r="K640" s="177"/>
    </row>
    <row r="641" spans="2:11" x14ac:dyDescent="0.2">
      <c r="B641" s="177"/>
      <c r="F641" s="177"/>
      <c r="G641" s="177"/>
      <c r="K641" s="177"/>
    </row>
    <row r="642" spans="2:11" x14ac:dyDescent="0.2">
      <c r="B642" s="177"/>
      <c r="F642" s="177"/>
      <c r="G642" s="177"/>
      <c r="K642" s="177"/>
    </row>
    <row r="643" spans="2:11" x14ac:dyDescent="0.2">
      <c r="B643" s="177"/>
      <c r="F643" s="177"/>
      <c r="G643" s="177"/>
      <c r="K643" s="177"/>
    </row>
    <row r="644" spans="2:11" x14ac:dyDescent="0.2">
      <c r="B644" s="177"/>
      <c r="F644" s="177"/>
      <c r="G644" s="177"/>
      <c r="K644" s="177"/>
    </row>
    <row r="645" spans="2:11" x14ac:dyDescent="0.2">
      <c r="B645" s="177"/>
      <c r="F645" s="177"/>
      <c r="G645" s="177"/>
      <c r="K645" s="177"/>
    </row>
    <row r="646" spans="2:11" x14ac:dyDescent="0.2">
      <c r="B646" s="177"/>
      <c r="F646" s="177"/>
      <c r="G646" s="177"/>
      <c r="K646" s="177"/>
    </row>
    <row r="647" spans="2:11" x14ac:dyDescent="0.2">
      <c r="B647" s="177"/>
      <c r="F647" s="177"/>
      <c r="G647" s="177"/>
      <c r="K647" s="177"/>
    </row>
    <row r="648" spans="2:11" x14ac:dyDescent="0.2">
      <c r="B648" s="177"/>
      <c r="F648" s="177"/>
      <c r="G648" s="177"/>
      <c r="K648" s="177"/>
    </row>
    <row r="649" spans="2:11" x14ac:dyDescent="0.2">
      <c r="B649" s="177"/>
      <c r="F649" s="177"/>
      <c r="G649" s="177"/>
      <c r="K649" s="177"/>
    </row>
    <row r="650" spans="2:11" x14ac:dyDescent="0.2">
      <c r="B650" s="177"/>
      <c r="F650" s="177"/>
      <c r="G650" s="177"/>
      <c r="K650" s="177"/>
    </row>
    <row r="651" spans="2:11" x14ac:dyDescent="0.2">
      <c r="B651" s="177"/>
      <c r="F651" s="177"/>
      <c r="G651" s="177"/>
      <c r="K651" s="177"/>
    </row>
    <row r="652" spans="2:11" x14ac:dyDescent="0.2">
      <c r="B652" s="177"/>
      <c r="F652" s="177"/>
      <c r="G652" s="177"/>
      <c r="K652" s="177"/>
    </row>
    <row r="653" spans="2:11" x14ac:dyDescent="0.2">
      <c r="B653" s="177"/>
      <c r="F653" s="177"/>
      <c r="G653" s="177"/>
      <c r="K653" s="177"/>
    </row>
    <row r="654" spans="2:11" x14ac:dyDescent="0.2">
      <c r="B654" s="177"/>
      <c r="F654" s="177"/>
      <c r="G654" s="177"/>
      <c r="K654" s="177"/>
    </row>
    <row r="655" spans="2:11" x14ac:dyDescent="0.2">
      <c r="B655" s="177"/>
      <c r="F655" s="177"/>
      <c r="G655" s="177"/>
      <c r="K655" s="177"/>
    </row>
    <row r="656" spans="2:11" x14ac:dyDescent="0.2">
      <c r="B656" s="177"/>
      <c r="F656" s="177"/>
      <c r="G656" s="177"/>
      <c r="K656" s="177"/>
    </row>
    <row r="657" spans="2:11" x14ac:dyDescent="0.2">
      <c r="B657" s="177"/>
      <c r="F657" s="177"/>
      <c r="G657" s="177"/>
      <c r="K657" s="177"/>
    </row>
    <row r="658" spans="2:11" x14ac:dyDescent="0.2">
      <c r="B658" s="177"/>
      <c r="F658" s="177"/>
      <c r="G658" s="177"/>
      <c r="K658" s="177"/>
    </row>
    <row r="659" spans="2:11" x14ac:dyDescent="0.2">
      <c r="B659" s="177"/>
      <c r="F659" s="177"/>
      <c r="G659" s="177"/>
      <c r="K659" s="177"/>
    </row>
    <row r="660" spans="2:11" x14ac:dyDescent="0.2">
      <c r="B660" s="177"/>
      <c r="F660" s="177"/>
      <c r="G660" s="177"/>
      <c r="K660" s="177"/>
    </row>
    <row r="661" spans="2:11" x14ac:dyDescent="0.2">
      <c r="B661" s="177"/>
      <c r="F661" s="177"/>
      <c r="G661" s="177"/>
      <c r="K661" s="177"/>
    </row>
    <row r="662" spans="2:11" x14ac:dyDescent="0.2">
      <c r="B662" s="177"/>
      <c r="F662" s="177"/>
      <c r="G662" s="177"/>
      <c r="K662" s="177"/>
    </row>
    <row r="663" spans="2:11" x14ac:dyDescent="0.2">
      <c r="B663" s="177"/>
      <c r="F663" s="177"/>
      <c r="G663" s="177"/>
      <c r="K663" s="177"/>
    </row>
    <row r="664" spans="2:11" x14ac:dyDescent="0.2">
      <c r="B664" s="177"/>
      <c r="F664" s="177"/>
      <c r="G664" s="177"/>
      <c r="K664" s="177"/>
    </row>
    <row r="665" spans="2:11" x14ac:dyDescent="0.2">
      <c r="B665" s="177"/>
      <c r="F665" s="177"/>
      <c r="G665" s="177"/>
      <c r="K665" s="177"/>
    </row>
    <row r="666" spans="2:11" x14ac:dyDescent="0.2">
      <c r="B666" s="177"/>
      <c r="F666" s="177"/>
      <c r="G666" s="177"/>
      <c r="K666" s="177"/>
    </row>
    <row r="667" spans="2:11" x14ac:dyDescent="0.2">
      <c r="B667" s="177"/>
      <c r="F667" s="177"/>
      <c r="G667" s="177"/>
      <c r="K667" s="177"/>
    </row>
    <row r="668" spans="2:11" x14ac:dyDescent="0.2">
      <c r="B668" s="177"/>
      <c r="F668" s="177"/>
      <c r="G668" s="177"/>
      <c r="K668" s="177"/>
    </row>
    <row r="669" spans="2:11" x14ac:dyDescent="0.2">
      <c r="B669" s="177"/>
      <c r="F669" s="177"/>
      <c r="G669" s="177"/>
      <c r="K669" s="177"/>
    </row>
    <row r="670" spans="2:11" x14ac:dyDescent="0.2">
      <c r="B670" s="177"/>
      <c r="F670" s="177"/>
      <c r="G670" s="177"/>
      <c r="K670" s="177"/>
    </row>
    <row r="671" spans="2:11" x14ac:dyDescent="0.2">
      <c r="B671" s="177"/>
      <c r="F671" s="177"/>
      <c r="G671" s="177"/>
      <c r="K671" s="177"/>
    </row>
    <row r="672" spans="2:11" x14ac:dyDescent="0.2">
      <c r="B672" s="177"/>
      <c r="F672" s="177"/>
      <c r="G672" s="177"/>
      <c r="K672" s="177"/>
    </row>
    <row r="673" spans="2:11" x14ac:dyDescent="0.2">
      <c r="B673" s="177"/>
      <c r="F673" s="177"/>
      <c r="G673" s="177"/>
      <c r="K673" s="177"/>
    </row>
    <row r="674" spans="2:11" x14ac:dyDescent="0.2">
      <c r="B674" s="177"/>
      <c r="F674" s="177"/>
      <c r="G674" s="177"/>
      <c r="K674" s="177"/>
    </row>
    <row r="675" spans="2:11" x14ac:dyDescent="0.2">
      <c r="B675" s="177"/>
      <c r="F675" s="177"/>
      <c r="G675" s="177"/>
      <c r="K675" s="177"/>
    </row>
    <row r="676" spans="2:11" x14ac:dyDescent="0.2">
      <c r="B676" s="177"/>
      <c r="F676" s="177"/>
      <c r="G676" s="177"/>
      <c r="K676" s="177"/>
    </row>
    <row r="677" spans="2:11" x14ac:dyDescent="0.2">
      <c r="B677" s="177"/>
      <c r="F677" s="177"/>
      <c r="G677" s="177"/>
      <c r="K677" s="177"/>
    </row>
    <row r="678" spans="2:11" x14ac:dyDescent="0.2">
      <c r="B678" s="177"/>
      <c r="F678" s="177"/>
      <c r="G678" s="177"/>
      <c r="K678" s="177"/>
    </row>
    <row r="679" spans="2:11" x14ac:dyDescent="0.2">
      <c r="B679" s="177"/>
      <c r="F679" s="177"/>
      <c r="G679" s="177"/>
      <c r="K679" s="177"/>
    </row>
    <row r="680" spans="2:11" x14ac:dyDescent="0.2">
      <c r="B680" s="177"/>
      <c r="F680" s="177"/>
      <c r="G680" s="177"/>
      <c r="K680" s="177"/>
    </row>
    <row r="681" spans="2:11" x14ac:dyDescent="0.2">
      <c r="B681" s="177"/>
      <c r="F681" s="177"/>
      <c r="G681" s="177"/>
      <c r="K681" s="177"/>
    </row>
    <row r="682" spans="2:11" x14ac:dyDescent="0.2">
      <c r="B682" s="177"/>
      <c r="F682" s="177"/>
      <c r="G682" s="177"/>
      <c r="K682" s="177"/>
    </row>
    <row r="683" spans="2:11" x14ac:dyDescent="0.2">
      <c r="B683" s="177"/>
      <c r="F683" s="177"/>
      <c r="G683" s="177"/>
      <c r="K683" s="177"/>
    </row>
    <row r="684" spans="2:11" x14ac:dyDescent="0.2">
      <c r="B684" s="177"/>
      <c r="F684" s="177"/>
      <c r="G684" s="177"/>
      <c r="K684" s="177"/>
    </row>
    <row r="685" spans="2:11" x14ac:dyDescent="0.2">
      <c r="B685" s="177"/>
      <c r="F685" s="177"/>
      <c r="G685" s="177"/>
      <c r="K685" s="177"/>
    </row>
    <row r="686" spans="2:11" x14ac:dyDescent="0.2">
      <c r="B686" s="177"/>
      <c r="F686" s="177"/>
      <c r="G686" s="177"/>
      <c r="K686" s="177"/>
    </row>
    <row r="687" spans="2:11" x14ac:dyDescent="0.2">
      <c r="B687" s="177"/>
      <c r="F687" s="177"/>
      <c r="G687" s="177"/>
      <c r="K687" s="177"/>
    </row>
    <row r="688" spans="2:11" x14ac:dyDescent="0.2">
      <c r="B688" s="177"/>
      <c r="F688" s="177"/>
      <c r="G688" s="177"/>
      <c r="K688" s="177"/>
    </row>
    <row r="689" spans="2:11" x14ac:dyDescent="0.2">
      <c r="B689" s="177"/>
      <c r="F689" s="177"/>
      <c r="G689" s="177"/>
      <c r="K689" s="177"/>
    </row>
    <row r="690" spans="2:11" x14ac:dyDescent="0.2">
      <c r="B690" s="177"/>
      <c r="F690" s="177"/>
      <c r="G690" s="177"/>
      <c r="K690" s="177"/>
    </row>
    <row r="691" spans="2:11" x14ac:dyDescent="0.2">
      <c r="B691" s="177"/>
      <c r="F691" s="177"/>
      <c r="G691" s="177"/>
      <c r="K691" s="177"/>
    </row>
    <row r="692" spans="2:11" x14ac:dyDescent="0.2">
      <c r="B692" s="177"/>
      <c r="F692" s="177"/>
      <c r="G692" s="177"/>
      <c r="K692" s="177"/>
    </row>
    <row r="693" spans="2:11" x14ac:dyDescent="0.2">
      <c r="B693" s="177"/>
      <c r="F693" s="177"/>
      <c r="G693" s="177"/>
      <c r="K693" s="177"/>
    </row>
    <row r="694" spans="2:11" x14ac:dyDescent="0.2">
      <c r="B694" s="177"/>
      <c r="F694" s="177"/>
      <c r="G694" s="177"/>
      <c r="K694" s="177"/>
    </row>
    <row r="695" spans="2:11" x14ac:dyDescent="0.2">
      <c r="B695" s="177"/>
      <c r="F695" s="177"/>
      <c r="G695" s="177"/>
      <c r="K695" s="177"/>
    </row>
    <row r="696" spans="2:11" x14ac:dyDescent="0.2">
      <c r="B696" s="177"/>
      <c r="F696" s="177"/>
      <c r="G696" s="177"/>
      <c r="K696" s="177"/>
    </row>
    <row r="697" spans="2:11" x14ac:dyDescent="0.2">
      <c r="B697" s="177"/>
      <c r="F697" s="177"/>
      <c r="G697" s="177"/>
      <c r="K697" s="177"/>
    </row>
    <row r="698" spans="2:11" x14ac:dyDescent="0.2">
      <c r="B698" s="177"/>
      <c r="F698" s="177"/>
      <c r="G698" s="177"/>
      <c r="K698" s="177"/>
    </row>
    <row r="699" spans="2:11" x14ac:dyDescent="0.2">
      <c r="B699" s="177"/>
      <c r="F699" s="177"/>
      <c r="G699" s="177"/>
      <c r="K699" s="177"/>
    </row>
    <row r="700" spans="2:11" x14ac:dyDescent="0.2">
      <c r="B700" s="177"/>
      <c r="F700" s="177"/>
      <c r="G700" s="177"/>
      <c r="K700" s="177"/>
    </row>
    <row r="701" spans="2:11" x14ac:dyDescent="0.2">
      <c r="B701" s="177"/>
      <c r="F701" s="177"/>
      <c r="G701" s="177"/>
      <c r="K701" s="177"/>
    </row>
    <row r="702" spans="2:11" x14ac:dyDescent="0.2">
      <c r="B702" s="177"/>
      <c r="F702" s="177"/>
      <c r="G702" s="177"/>
      <c r="K702" s="177"/>
    </row>
    <row r="703" spans="2:11" x14ac:dyDescent="0.2">
      <c r="B703" s="177"/>
      <c r="F703" s="177"/>
      <c r="G703" s="177"/>
      <c r="K703" s="177"/>
    </row>
    <row r="704" spans="2:11" x14ac:dyDescent="0.2">
      <c r="B704" s="177"/>
      <c r="F704" s="177"/>
      <c r="G704" s="177"/>
      <c r="K704" s="177"/>
    </row>
    <row r="705" spans="2:11" x14ac:dyDescent="0.2">
      <c r="B705" s="177"/>
      <c r="F705" s="177"/>
      <c r="G705" s="177"/>
      <c r="K705" s="177"/>
    </row>
    <row r="706" spans="2:11" x14ac:dyDescent="0.2">
      <c r="B706" s="177"/>
      <c r="F706" s="177"/>
      <c r="G706" s="177"/>
      <c r="K706" s="177"/>
    </row>
    <row r="707" spans="2:11" x14ac:dyDescent="0.2">
      <c r="B707" s="177"/>
      <c r="F707" s="177"/>
      <c r="G707" s="177"/>
      <c r="K707" s="177"/>
    </row>
    <row r="708" spans="2:11" x14ac:dyDescent="0.2">
      <c r="B708" s="177"/>
      <c r="F708" s="177"/>
      <c r="G708" s="177"/>
      <c r="K708" s="177"/>
    </row>
    <row r="709" spans="2:11" x14ac:dyDescent="0.2">
      <c r="B709" s="177"/>
      <c r="F709" s="177"/>
      <c r="G709" s="177"/>
      <c r="K709" s="177"/>
    </row>
    <row r="710" spans="2:11" x14ac:dyDescent="0.2">
      <c r="B710" s="177"/>
      <c r="F710" s="177"/>
      <c r="G710" s="177"/>
      <c r="K710" s="177"/>
    </row>
    <row r="711" spans="2:11" x14ac:dyDescent="0.2">
      <c r="B711" s="177"/>
      <c r="F711" s="177"/>
      <c r="G711" s="177"/>
      <c r="K711" s="177"/>
    </row>
    <row r="712" spans="2:11" x14ac:dyDescent="0.2">
      <c r="B712" s="177"/>
      <c r="F712" s="177"/>
      <c r="G712" s="177"/>
      <c r="K712" s="177"/>
    </row>
    <row r="713" spans="2:11" x14ac:dyDescent="0.2">
      <c r="B713" s="177"/>
      <c r="F713" s="177"/>
      <c r="G713" s="177"/>
      <c r="K713" s="177"/>
    </row>
    <row r="714" spans="2:11" x14ac:dyDescent="0.2">
      <c r="B714" s="177"/>
      <c r="F714" s="177"/>
      <c r="G714" s="177"/>
      <c r="K714" s="177"/>
    </row>
    <row r="715" spans="2:11" x14ac:dyDescent="0.2">
      <c r="B715" s="177"/>
      <c r="F715" s="177"/>
      <c r="G715" s="177"/>
      <c r="K715" s="177"/>
    </row>
    <row r="716" spans="2:11" x14ac:dyDescent="0.2">
      <c r="B716" s="177"/>
      <c r="F716" s="177"/>
      <c r="G716" s="177"/>
      <c r="K716" s="177"/>
    </row>
    <row r="717" spans="2:11" x14ac:dyDescent="0.2">
      <c r="B717" s="177"/>
      <c r="F717" s="177"/>
      <c r="G717" s="177"/>
      <c r="K717" s="177"/>
    </row>
    <row r="718" spans="2:11" x14ac:dyDescent="0.2">
      <c r="B718" s="177"/>
      <c r="F718" s="177"/>
      <c r="G718" s="177"/>
      <c r="K718" s="177"/>
    </row>
    <row r="719" spans="2:11" x14ac:dyDescent="0.2">
      <c r="B719" s="177"/>
      <c r="F719" s="177"/>
      <c r="G719" s="177"/>
      <c r="K719" s="177"/>
    </row>
    <row r="720" spans="2:11" x14ac:dyDescent="0.2">
      <c r="B720" s="177"/>
      <c r="F720" s="177"/>
      <c r="G720" s="177"/>
      <c r="K720" s="177"/>
    </row>
    <row r="721" spans="2:11" x14ac:dyDescent="0.2">
      <c r="B721" s="177"/>
      <c r="F721" s="177"/>
      <c r="G721" s="177"/>
      <c r="K721" s="177"/>
    </row>
    <row r="722" spans="2:11" x14ac:dyDescent="0.2">
      <c r="B722" s="177"/>
      <c r="F722" s="177"/>
      <c r="G722" s="177"/>
      <c r="K722" s="177"/>
    </row>
    <row r="723" spans="2:11" x14ac:dyDescent="0.2">
      <c r="B723" s="177"/>
      <c r="F723" s="177"/>
      <c r="G723" s="177"/>
      <c r="K723" s="177"/>
    </row>
    <row r="724" spans="2:11" x14ac:dyDescent="0.2">
      <c r="B724" s="177"/>
      <c r="F724" s="177"/>
      <c r="G724" s="177"/>
      <c r="K724" s="177"/>
    </row>
    <row r="725" spans="2:11" x14ac:dyDescent="0.2">
      <c r="B725" s="177"/>
      <c r="F725" s="177"/>
      <c r="G725" s="177"/>
      <c r="K725" s="177"/>
    </row>
    <row r="726" spans="2:11" x14ac:dyDescent="0.2">
      <c r="B726" s="177"/>
      <c r="F726" s="177"/>
      <c r="G726" s="177"/>
      <c r="K726" s="177"/>
    </row>
    <row r="727" spans="2:11" x14ac:dyDescent="0.2">
      <c r="B727" s="177"/>
      <c r="F727" s="177"/>
      <c r="G727" s="177"/>
      <c r="K727" s="177"/>
    </row>
    <row r="728" spans="2:11" x14ac:dyDescent="0.2">
      <c r="B728" s="177"/>
      <c r="F728" s="177"/>
      <c r="G728" s="177"/>
      <c r="K728" s="177"/>
    </row>
    <row r="729" spans="2:11" x14ac:dyDescent="0.2">
      <c r="B729" s="177"/>
      <c r="F729" s="177"/>
      <c r="G729" s="177"/>
      <c r="K729" s="177"/>
    </row>
    <row r="730" spans="2:11" x14ac:dyDescent="0.2">
      <c r="B730" s="177"/>
      <c r="F730" s="177"/>
      <c r="G730" s="177"/>
      <c r="K730" s="177"/>
    </row>
    <row r="731" spans="2:11" x14ac:dyDescent="0.2">
      <c r="B731" s="177"/>
      <c r="F731" s="177"/>
      <c r="G731" s="177"/>
      <c r="K731" s="177"/>
    </row>
    <row r="732" spans="2:11" x14ac:dyDescent="0.2">
      <c r="B732" s="177"/>
      <c r="F732" s="177"/>
      <c r="G732" s="177"/>
      <c r="K732" s="177"/>
    </row>
    <row r="733" spans="2:11" x14ac:dyDescent="0.2">
      <c r="B733" s="177"/>
      <c r="F733" s="177"/>
      <c r="G733" s="177"/>
      <c r="K733" s="177"/>
    </row>
    <row r="734" spans="2:11" x14ac:dyDescent="0.2">
      <c r="B734" s="177"/>
      <c r="F734" s="177"/>
      <c r="G734" s="177"/>
      <c r="K734" s="177"/>
    </row>
    <row r="735" spans="2:11" x14ac:dyDescent="0.2">
      <c r="B735" s="177"/>
      <c r="F735" s="177"/>
      <c r="G735" s="177"/>
      <c r="K735" s="177"/>
    </row>
    <row r="736" spans="2:11" x14ac:dyDescent="0.2">
      <c r="B736" s="177"/>
      <c r="F736" s="177"/>
      <c r="G736" s="177"/>
      <c r="K736" s="177"/>
    </row>
    <row r="737" spans="2:11" x14ac:dyDescent="0.2">
      <c r="B737" s="177"/>
      <c r="F737" s="177"/>
      <c r="G737" s="177"/>
      <c r="K737" s="177"/>
    </row>
    <row r="738" spans="2:11" x14ac:dyDescent="0.2">
      <c r="B738" s="177"/>
      <c r="F738" s="177"/>
      <c r="G738" s="177"/>
      <c r="K738" s="177"/>
    </row>
    <row r="739" spans="2:11" x14ac:dyDescent="0.2">
      <c r="B739" s="177"/>
      <c r="F739" s="177"/>
      <c r="G739" s="177"/>
      <c r="K739" s="177"/>
    </row>
    <row r="740" spans="2:11" x14ac:dyDescent="0.2">
      <c r="B740" s="177"/>
      <c r="F740" s="177"/>
      <c r="G740" s="177"/>
      <c r="K740" s="177"/>
    </row>
    <row r="741" spans="2:11" x14ac:dyDescent="0.2">
      <c r="B741" s="177"/>
      <c r="F741" s="177"/>
      <c r="G741" s="177"/>
      <c r="K741" s="177"/>
    </row>
    <row r="742" spans="2:11" x14ac:dyDescent="0.2">
      <c r="B742" s="177"/>
      <c r="F742" s="177"/>
      <c r="G742" s="177"/>
      <c r="K742" s="177"/>
    </row>
    <row r="743" spans="2:11" x14ac:dyDescent="0.2">
      <c r="B743" s="177"/>
      <c r="F743" s="177"/>
      <c r="G743" s="177"/>
      <c r="K743" s="177"/>
    </row>
    <row r="744" spans="2:11" x14ac:dyDescent="0.2">
      <c r="B744" s="177"/>
      <c r="F744" s="177"/>
      <c r="G744" s="177"/>
      <c r="K744" s="177"/>
    </row>
    <row r="745" spans="2:11" x14ac:dyDescent="0.2">
      <c r="B745" s="177"/>
      <c r="F745" s="177"/>
      <c r="G745" s="177"/>
      <c r="K745" s="177"/>
    </row>
    <row r="746" spans="2:11" x14ac:dyDescent="0.2">
      <c r="B746" s="177"/>
      <c r="F746" s="177"/>
      <c r="G746" s="177"/>
      <c r="K746" s="177"/>
    </row>
    <row r="747" spans="2:11" x14ac:dyDescent="0.2">
      <c r="B747" s="177"/>
      <c r="F747" s="177"/>
      <c r="G747" s="177"/>
      <c r="K747" s="177"/>
    </row>
    <row r="748" spans="2:11" x14ac:dyDescent="0.2">
      <c r="B748" s="177"/>
      <c r="F748" s="177"/>
      <c r="G748" s="177"/>
      <c r="K748" s="177"/>
    </row>
    <row r="749" spans="2:11" x14ac:dyDescent="0.2">
      <c r="B749" s="177"/>
      <c r="F749" s="177"/>
      <c r="G749" s="177"/>
      <c r="K749" s="177"/>
    </row>
    <row r="750" spans="2:11" x14ac:dyDescent="0.2">
      <c r="B750" s="177"/>
      <c r="F750" s="177"/>
      <c r="G750" s="177"/>
      <c r="K750" s="177"/>
    </row>
    <row r="751" spans="2:11" x14ac:dyDescent="0.2">
      <c r="B751" s="177"/>
      <c r="F751" s="177"/>
      <c r="G751" s="177"/>
      <c r="K751" s="177"/>
    </row>
    <row r="752" spans="2:11" x14ac:dyDescent="0.2">
      <c r="B752" s="177"/>
      <c r="F752" s="177"/>
      <c r="G752" s="177"/>
      <c r="K752" s="177"/>
    </row>
    <row r="753" spans="2:11" x14ac:dyDescent="0.2">
      <c r="B753" s="177"/>
      <c r="F753" s="177"/>
      <c r="G753" s="177"/>
      <c r="K753" s="177"/>
    </row>
    <row r="754" spans="2:11" x14ac:dyDescent="0.2">
      <c r="B754" s="177"/>
      <c r="F754" s="177"/>
      <c r="G754" s="177"/>
      <c r="K754" s="177"/>
    </row>
    <row r="755" spans="2:11" x14ac:dyDescent="0.2">
      <c r="B755" s="177"/>
      <c r="F755" s="177"/>
      <c r="G755" s="177"/>
      <c r="K755" s="177"/>
    </row>
    <row r="756" spans="2:11" x14ac:dyDescent="0.2">
      <c r="B756" s="177"/>
      <c r="F756" s="177"/>
      <c r="G756" s="177"/>
      <c r="K756" s="177"/>
    </row>
    <row r="757" spans="2:11" x14ac:dyDescent="0.2">
      <c r="B757" s="177"/>
      <c r="F757" s="177"/>
      <c r="G757" s="177"/>
      <c r="K757" s="177"/>
    </row>
    <row r="758" spans="2:11" x14ac:dyDescent="0.2">
      <c r="B758" s="177"/>
      <c r="F758" s="177"/>
      <c r="G758" s="177"/>
      <c r="K758" s="177"/>
    </row>
    <row r="759" spans="2:11" x14ac:dyDescent="0.2">
      <c r="B759" s="177"/>
      <c r="F759" s="177"/>
      <c r="G759" s="177"/>
      <c r="K759" s="177"/>
    </row>
    <row r="760" spans="2:11" x14ac:dyDescent="0.2">
      <c r="B760" s="177"/>
      <c r="F760" s="177"/>
      <c r="G760" s="177"/>
      <c r="K760" s="177"/>
    </row>
    <row r="761" spans="2:11" x14ac:dyDescent="0.2">
      <c r="B761" s="177"/>
      <c r="F761" s="177"/>
      <c r="G761" s="177"/>
      <c r="K761" s="177"/>
    </row>
    <row r="762" spans="2:11" x14ac:dyDescent="0.2">
      <c r="B762" s="177"/>
      <c r="F762" s="177"/>
      <c r="G762" s="177"/>
      <c r="K762" s="177"/>
    </row>
    <row r="763" spans="2:11" x14ac:dyDescent="0.2">
      <c r="B763" s="177"/>
      <c r="F763" s="177"/>
      <c r="G763" s="177"/>
      <c r="K763" s="177"/>
    </row>
    <row r="764" spans="2:11" x14ac:dyDescent="0.2">
      <c r="B764" s="177"/>
      <c r="F764" s="177"/>
      <c r="G764" s="177"/>
      <c r="K764" s="177"/>
    </row>
    <row r="765" spans="2:11" x14ac:dyDescent="0.2">
      <c r="B765" s="177"/>
      <c r="F765" s="177"/>
      <c r="G765" s="177"/>
      <c r="K765" s="177"/>
    </row>
    <row r="766" spans="2:11" x14ac:dyDescent="0.2">
      <c r="B766" s="177"/>
      <c r="F766" s="177"/>
      <c r="G766" s="177"/>
      <c r="K766" s="177"/>
    </row>
    <row r="767" spans="2:11" x14ac:dyDescent="0.2">
      <c r="B767" s="177"/>
      <c r="F767" s="177"/>
      <c r="G767" s="177"/>
      <c r="K767" s="177"/>
    </row>
    <row r="768" spans="2:11" x14ac:dyDescent="0.2">
      <c r="B768" s="177"/>
      <c r="F768" s="177"/>
      <c r="G768" s="177"/>
      <c r="K768" s="177"/>
    </row>
    <row r="769" spans="2:11" x14ac:dyDescent="0.2">
      <c r="B769" s="177"/>
      <c r="F769" s="177"/>
      <c r="G769" s="177"/>
      <c r="K769" s="177"/>
    </row>
    <row r="770" spans="2:11" x14ac:dyDescent="0.2">
      <c r="B770" s="177"/>
      <c r="F770" s="177"/>
      <c r="G770" s="177"/>
      <c r="K770" s="177"/>
    </row>
    <row r="771" spans="2:11" x14ac:dyDescent="0.2">
      <c r="B771" s="177"/>
      <c r="F771" s="177"/>
      <c r="G771" s="177"/>
      <c r="K771" s="177"/>
    </row>
    <row r="772" spans="2:11" x14ac:dyDescent="0.2">
      <c r="B772" s="177"/>
      <c r="F772" s="177"/>
      <c r="G772" s="177"/>
      <c r="K772" s="177"/>
    </row>
    <row r="773" spans="2:11" x14ac:dyDescent="0.2">
      <c r="B773" s="177"/>
      <c r="F773" s="177"/>
      <c r="G773" s="177"/>
      <c r="K773" s="177"/>
    </row>
    <row r="774" spans="2:11" x14ac:dyDescent="0.2">
      <c r="B774" s="177"/>
      <c r="F774" s="177"/>
      <c r="G774" s="177"/>
      <c r="K774" s="177"/>
    </row>
    <row r="775" spans="2:11" x14ac:dyDescent="0.2">
      <c r="B775" s="177"/>
      <c r="F775" s="177"/>
      <c r="G775" s="177"/>
      <c r="K775" s="177"/>
    </row>
    <row r="776" spans="2:11" x14ac:dyDescent="0.2">
      <c r="B776" s="177"/>
      <c r="F776" s="177"/>
      <c r="G776" s="177"/>
      <c r="K776" s="177"/>
    </row>
    <row r="777" spans="2:11" x14ac:dyDescent="0.2">
      <c r="B777" s="177"/>
      <c r="F777" s="177"/>
      <c r="G777" s="177"/>
      <c r="K777" s="177"/>
    </row>
    <row r="778" spans="2:11" x14ac:dyDescent="0.2">
      <c r="B778" s="177"/>
      <c r="F778" s="177"/>
      <c r="G778" s="177"/>
      <c r="K778" s="177"/>
    </row>
    <row r="779" spans="2:11" x14ac:dyDescent="0.2">
      <c r="B779" s="177"/>
      <c r="F779" s="177"/>
      <c r="G779" s="177"/>
      <c r="K779" s="177"/>
    </row>
    <row r="780" spans="2:11" x14ac:dyDescent="0.2">
      <c r="B780" s="177"/>
      <c r="F780" s="177"/>
      <c r="G780" s="177"/>
      <c r="K780" s="177"/>
    </row>
    <row r="781" spans="2:11" x14ac:dyDescent="0.2">
      <c r="B781" s="177"/>
      <c r="F781" s="177"/>
      <c r="G781" s="177"/>
      <c r="K781" s="177"/>
    </row>
    <row r="782" spans="2:11" x14ac:dyDescent="0.2">
      <c r="B782" s="177"/>
      <c r="F782" s="177"/>
      <c r="G782" s="177"/>
      <c r="K782" s="177"/>
    </row>
    <row r="783" spans="2:11" x14ac:dyDescent="0.2">
      <c r="B783" s="177"/>
      <c r="F783" s="177"/>
      <c r="G783" s="177"/>
      <c r="K783" s="177"/>
    </row>
    <row r="784" spans="2:11" x14ac:dyDescent="0.2">
      <c r="B784" s="177"/>
      <c r="F784" s="177"/>
      <c r="G784" s="177"/>
      <c r="K784" s="177"/>
    </row>
    <row r="785" spans="2:11" x14ac:dyDescent="0.2">
      <c r="B785" s="177"/>
      <c r="F785" s="177"/>
      <c r="G785" s="177"/>
      <c r="K785" s="177"/>
    </row>
    <row r="786" spans="2:11" x14ac:dyDescent="0.2">
      <c r="B786" s="177"/>
      <c r="F786" s="177"/>
      <c r="G786" s="177"/>
      <c r="K786" s="177"/>
    </row>
    <row r="787" spans="2:11" x14ac:dyDescent="0.2">
      <c r="B787" s="177"/>
      <c r="F787" s="177"/>
      <c r="G787" s="177"/>
      <c r="K787" s="177"/>
    </row>
    <row r="788" spans="2:11" x14ac:dyDescent="0.2">
      <c r="B788" s="177"/>
      <c r="F788" s="177"/>
      <c r="G788" s="177"/>
      <c r="K788" s="177"/>
    </row>
    <row r="789" spans="2:11" x14ac:dyDescent="0.2">
      <c r="B789" s="177"/>
      <c r="F789" s="177"/>
      <c r="G789" s="177"/>
      <c r="K789" s="177"/>
    </row>
    <row r="790" spans="2:11" x14ac:dyDescent="0.2">
      <c r="B790" s="177"/>
      <c r="F790" s="177"/>
      <c r="G790" s="177"/>
      <c r="K790" s="177"/>
    </row>
    <row r="791" spans="2:11" x14ac:dyDescent="0.2">
      <c r="B791" s="177"/>
      <c r="F791" s="177"/>
      <c r="G791" s="177"/>
      <c r="K791" s="177"/>
    </row>
    <row r="792" spans="2:11" x14ac:dyDescent="0.2">
      <c r="B792" s="177"/>
      <c r="F792" s="177"/>
      <c r="G792" s="177"/>
      <c r="K792" s="177"/>
    </row>
    <row r="793" spans="2:11" x14ac:dyDescent="0.2">
      <c r="B793" s="177"/>
      <c r="F793" s="177"/>
      <c r="G793" s="177"/>
      <c r="K793" s="177"/>
    </row>
    <row r="794" spans="2:11" x14ac:dyDescent="0.2">
      <c r="B794" s="177"/>
      <c r="F794" s="177"/>
      <c r="G794" s="177"/>
      <c r="K794" s="177"/>
    </row>
    <row r="795" spans="2:11" x14ac:dyDescent="0.2">
      <c r="B795" s="177"/>
      <c r="F795" s="177"/>
      <c r="G795" s="177"/>
      <c r="K795" s="177"/>
    </row>
    <row r="796" spans="2:11" x14ac:dyDescent="0.2">
      <c r="B796" s="177"/>
      <c r="F796" s="177"/>
      <c r="G796" s="177"/>
      <c r="K796" s="177"/>
    </row>
    <row r="797" spans="2:11" x14ac:dyDescent="0.2">
      <c r="B797" s="177"/>
      <c r="F797" s="177"/>
      <c r="G797" s="177"/>
      <c r="K797" s="177"/>
    </row>
    <row r="798" spans="2:11" x14ac:dyDescent="0.2">
      <c r="B798" s="177"/>
      <c r="F798" s="177"/>
      <c r="G798" s="177"/>
      <c r="K798" s="177"/>
    </row>
    <row r="799" spans="2:11" x14ac:dyDescent="0.2">
      <c r="B799" s="177"/>
      <c r="F799" s="177"/>
      <c r="G799" s="177"/>
      <c r="K799" s="177"/>
    </row>
    <row r="800" spans="2:11" x14ac:dyDescent="0.2">
      <c r="B800" s="177"/>
      <c r="F800" s="177"/>
      <c r="G800" s="177"/>
      <c r="K800" s="177"/>
    </row>
    <row r="801" spans="2:11" x14ac:dyDescent="0.2">
      <c r="B801" s="177"/>
      <c r="F801" s="177"/>
      <c r="G801" s="177"/>
      <c r="K801" s="177"/>
    </row>
    <row r="802" spans="2:11" x14ac:dyDescent="0.2">
      <c r="B802" s="177"/>
      <c r="F802" s="177"/>
      <c r="G802" s="177"/>
      <c r="K802" s="177"/>
    </row>
    <row r="803" spans="2:11" x14ac:dyDescent="0.2">
      <c r="B803" s="177"/>
      <c r="F803" s="177"/>
      <c r="G803" s="177"/>
      <c r="K803" s="177"/>
    </row>
    <row r="804" spans="2:11" x14ac:dyDescent="0.2">
      <c r="B804" s="177"/>
      <c r="F804" s="177"/>
      <c r="G804" s="177"/>
      <c r="K804" s="177"/>
    </row>
    <row r="805" spans="2:11" x14ac:dyDescent="0.2">
      <c r="B805" s="177"/>
      <c r="F805" s="177"/>
      <c r="G805" s="177"/>
      <c r="K805" s="177"/>
    </row>
    <row r="806" spans="2:11" x14ac:dyDescent="0.2">
      <c r="B806" s="177"/>
      <c r="F806" s="177"/>
      <c r="G806" s="177"/>
      <c r="K806" s="177"/>
    </row>
    <row r="807" spans="2:11" x14ac:dyDescent="0.2">
      <c r="B807" s="177"/>
      <c r="F807" s="177"/>
      <c r="G807" s="177"/>
      <c r="K807" s="177"/>
    </row>
    <row r="808" spans="2:11" x14ac:dyDescent="0.2">
      <c r="B808" s="177"/>
      <c r="F808" s="177"/>
      <c r="G808" s="177"/>
      <c r="K808" s="177"/>
    </row>
    <row r="809" spans="2:11" x14ac:dyDescent="0.2">
      <c r="B809" s="177"/>
      <c r="F809" s="177"/>
      <c r="G809" s="177"/>
      <c r="K809" s="177"/>
    </row>
    <row r="810" spans="2:11" x14ac:dyDescent="0.2">
      <c r="B810" s="177"/>
      <c r="F810" s="177"/>
      <c r="G810" s="177"/>
      <c r="K810" s="177"/>
    </row>
    <row r="811" spans="2:11" x14ac:dyDescent="0.2">
      <c r="B811" s="177"/>
      <c r="F811" s="177"/>
      <c r="G811" s="177"/>
      <c r="K811" s="177"/>
    </row>
    <row r="812" spans="2:11" x14ac:dyDescent="0.2">
      <c r="B812" s="177"/>
      <c r="F812" s="177"/>
      <c r="G812" s="177"/>
      <c r="K812" s="177"/>
    </row>
    <row r="813" spans="2:11" x14ac:dyDescent="0.2">
      <c r="B813" s="177"/>
      <c r="F813" s="177"/>
      <c r="G813" s="177"/>
      <c r="K813" s="177"/>
    </row>
    <row r="814" spans="2:11" x14ac:dyDescent="0.2">
      <c r="B814" s="177"/>
      <c r="F814" s="177"/>
      <c r="G814" s="177"/>
      <c r="K814" s="177"/>
    </row>
    <row r="815" spans="2:11" x14ac:dyDescent="0.2">
      <c r="B815" s="177"/>
      <c r="F815" s="177"/>
      <c r="G815" s="177"/>
      <c r="K815" s="177"/>
    </row>
    <row r="816" spans="2:11" x14ac:dyDescent="0.2">
      <c r="B816" s="177"/>
      <c r="F816" s="177"/>
      <c r="G816" s="177"/>
      <c r="K816" s="177"/>
    </row>
    <row r="817" spans="2:11" x14ac:dyDescent="0.2">
      <c r="B817" s="177"/>
      <c r="F817" s="177"/>
      <c r="G817" s="177"/>
      <c r="K817" s="177"/>
    </row>
    <row r="818" spans="2:11" x14ac:dyDescent="0.2">
      <c r="B818" s="177"/>
      <c r="F818" s="177"/>
      <c r="G818" s="177"/>
      <c r="K818" s="177"/>
    </row>
    <row r="819" spans="2:11" x14ac:dyDescent="0.2">
      <c r="B819" s="177"/>
      <c r="F819" s="177"/>
      <c r="G819" s="177"/>
      <c r="K819" s="177"/>
    </row>
    <row r="820" spans="2:11" x14ac:dyDescent="0.2">
      <c r="B820" s="177"/>
      <c r="F820" s="177"/>
      <c r="G820" s="177"/>
      <c r="K820" s="177"/>
    </row>
    <row r="821" spans="2:11" x14ac:dyDescent="0.2">
      <c r="B821" s="177"/>
      <c r="F821" s="177"/>
      <c r="G821" s="177"/>
      <c r="K821" s="177"/>
    </row>
    <row r="822" spans="2:11" x14ac:dyDescent="0.2">
      <c r="B822" s="177"/>
      <c r="F822" s="177"/>
      <c r="G822" s="177"/>
      <c r="K822" s="177"/>
    </row>
    <row r="823" spans="2:11" x14ac:dyDescent="0.2">
      <c r="B823" s="177"/>
      <c r="F823" s="177"/>
      <c r="G823" s="177"/>
      <c r="K823" s="177"/>
    </row>
    <row r="824" spans="2:11" x14ac:dyDescent="0.2">
      <c r="B824" s="177"/>
      <c r="F824" s="177"/>
      <c r="G824" s="177"/>
      <c r="K824" s="177"/>
    </row>
    <row r="825" spans="2:11" x14ac:dyDescent="0.2">
      <c r="B825" s="177"/>
      <c r="F825" s="177"/>
      <c r="G825" s="177"/>
      <c r="K825" s="177"/>
    </row>
    <row r="826" spans="2:11" x14ac:dyDescent="0.2">
      <c r="B826" s="177"/>
      <c r="F826" s="177"/>
      <c r="G826" s="177"/>
      <c r="K826" s="177"/>
    </row>
    <row r="827" spans="2:11" x14ac:dyDescent="0.2">
      <c r="B827" s="177"/>
      <c r="F827" s="177"/>
      <c r="G827" s="177"/>
      <c r="K827" s="177"/>
    </row>
    <row r="828" spans="2:11" x14ac:dyDescent="0.2">
      <c r="B828" s="177"/>
      <c r="F828" s="177"/>
      <c r="G828" s="177"/>
      <c r="K828" s="177"/>
    </row>
    <row r="829" spans="2:11" x14ac:dyDescent="0.2">
      <c r="B829" s="177"/>
      <c r="F829" s="177"/>
      <c r="G829" s="177"/>
      <c r="K829" s="177"/>
    </row>
    <row r="830" spans="2:11" x14ac:dyDescent="0.2">
      <c r="B830" s="177"/>
      <c r="F830" s="177"/>
      <c r="G830" s="177"/>
      <c r="K830" s="177"/>
    </row>
    <row r="831" spans="2:11" x14ac:dyDescent="0.2">
      <c r="B831" s="177"/>
      <c r="F831" s="177"/>
      <c r="G831" s="177"/>
      <c r="K831" s="177"/>
    </row>
    <row r="832" spans="2:11" x14ac:dyDescent="0.2">
      <c r="B832" s="177"/>
      <c r="F832" s="177"/>
      <c r="G832" s="177"/>
      <c r="K832" s="177"/>
    </row>
    <row r="833" spans="2:11" x14ac:dyDescent="0.2">
      <c r="B833" s="177"/>
      <c r="F833" s="177"/>
      <c r="G833" s="177"/>
      <c r="K833" s="177"/>
    </row>
    <row r="834" spans="2:11" x14ac:dyDescent="0.2">
      <c r="B834" s="177"/>
      <c r="F834" s="177"/>
      <c r="G834" s="177"/>
      <c r="K834" s="177"/>
    </row>
    <row r="835" spans="2:11" x14ac:dyDescent="0.2">
      <c r="B835" s="177"/>
      <c r="F835" s="177"/>
      <c r="G835" s="177"/>
      <c r="K835" s="177"/>
    </row>
    <row r="836" spans="2:11" x14ac:dyDescent="0.2">
      <c r="B836" s="177"/>
      <c r="F836" s="177"/>
      <c r="G836" s="177"/>
      <c r="K836" s="177"/>
    </row>
    <row r="837" spans="2:11" x14ac:dyDescent="0.2">
      <c r="B837" s="177"/>
      <c r="F837" s="177"/>
      <c r="G837" s="177"/>
      <c r="K837" s="177"/>
    </row>
    <row r="838" spans="2:11" x14ac:dyDescent="0.2">
      <c r="B838" s="177"/>
      <c r="F838" s="177"/>
      <c r="G838" s="177"/>
      <c r="K838" s="177"/>
    </row>
    <row r="839" spans="2:11" x14ac:dyDescent="0.2">
      <c r="B839" s="177"/>
      <c r="F839" s="177"/>
      <c r="G839" s="177"/>
      <c r="K839" s="177"/>
    </row>
    <row r="840" spans="2:11" x14ac:dyDescent="0.2">
      <c r="B840" s="177"/>
      <c r="F840" s="177"/>
      <c r="G840" s="177"/>
      <c r="K840" s="177"/>
    </row>
    <row r="841" spans="2:11" x14ac:dyDescent="0.2">
      <c r="B841" s="177"/>
      <c r="F841" s="177"/>
      <c r="G841" s="177"/>
      <c r="K841" s="177"/>
    </row>
    <row r="842" spans="2:11" x14ac:dyDescent="0.2">
      <c r="B842" s="177"/>
      <c r="F842" s="177"/>
      <c r="G842" s="177"/>
      <c r="K842" s="177"/>
    </row>
    <row r="843" spans="2:11" x14ac:dyDescent="0.2">
      <c r="B843" s="177"/>
      <c r="F843" s="177"/>
      <c r="G843" s="177"/>
      <c r="K843" s="177"/>
    </row>
    <row r="844" spans="2:11" x14ac:dyDescent="0.2">
      <c r="B844" s="177"/>
      <c r="F844" s="177"/>
      <c r="G844" s="177"/>
      <c r="K844" s="177"/>
    </row>
    <row r="845" spans="2:11" x14ac:dyDescent="0.2">
      <c r="B845" s="177"/>
      <c r="F845" s="177"/>
      <c r="G845" s="177"/>
      <c r="K845" s="177"/>
    </row>
    <row r="846" spans="2:11" x14ac:dyDescent="0.2">
      <c r="B846" s="177"/>
      <c r="F846" s="177"/>
      <c r="G846" s="177"/>
      <c r="K846" s="177"/>
    </row>
    <row r="847" spans="2:11" x14ac:dyDescent="0.2">
      <c r="B847" s="177"/>
      <c r="F847" s="177"/>
      <c r="G847" s="177"/>
      <c r="K847" s="177"/>
    </row>
    <row r="848" spans="2:11" x14ac:dyDescent="0.2">
      <c r="B848" s="177"/>
      <c r="F848" s="177"/>
      <c r="G848" s="177"/>
      <c r="K848" s="177"/>
    </row>
    <row r="849" spans="2:11" x14ac:dyDescent="0.2">
      <c r="B849" s="177"/>
      <c r="F849" s="177"/>
      <c r="G849" s="177"/>
      <c r="K849" s="177"/>
    </row>
    <row r="850" spans="2:11" x14ac:dyDescent="0.2">
      <c r="B850" s="177"/>
      <c r="F850" s="177"/>
      <c r="G850" s="177"/>
      <c r="K850" s="177"/>
    </row>
    <row r="851" spans="2:11" x14ac:dyDescent="0.2">
      <c r="B851" s="177"/>
      <c r="F851" s="177"/>
      <c r="G851" s="177"/>
      <c r="K851" s="177"/>
    </row>
    <row r="852" spans="2:11" x14ac:dyDescent="0.2">
      <c r="B852" s="177"/>
      <c r="F852" s="177"/>
      <c r="G852" s="177"/>
      <c r="K852" s="177"/>
    </row>
    <row r="853" spans="2:11" x14ac:dyDescent="0.2">
      <c r="B853" s="177"/>
      <c r="F853" s="177"/>
      <c r="G853" s="177"/>
      <c r="K853" s="177"/>
    </row>
    <row r="854" spans="2:11" x14ac:dyDescent="0.2">
      <c r="B854" s="177"/>
      <c r="F854" s="177"/>
      <c r="G854" s="177"/>
      <c r="K854" s="177"/>
    </row>
    <row r="855" spans="2:11" x14ac:dyDescent="0.2">
      <c r="B855" s="177"/>
      <c r="F855" s="177"/>
      <c r="G855" s="177"/>
      <c r="K855" s="177"/>
    </row>
    <row r="856" spans="2:11" x14ac:dyDescent="0.2">
      <c r="B856" s="177"/>
      <c r="F856" s="177"/>
      <c r="G856" s="177"/>
      <c r="K856" s="177"/>
    </row>
    <row r="857" spans="2:11" x14ac:dyDescent="0.2">
      <c r="B857" s="177"/>
      <c r="F857" s="177"/>
      <c r="G857" s="177"/>
      <c r="K857" s="177"/>
    </row>
    <row r="858" spans="2:11" x14ac:dyDescent="0.2">
      <c r="B858" s="177"/>
      <c r="F858" s="177"/>
      <c r="G858" s="177"/>
      <c r="K858" s="177"/>
    </row>
    <row r="859" spans="2:11" x14ac:dyDescent="0.2">
      <c r="B859" s="177"/>
      <c r="F859" s="177"/>
      <c r="G859" s="177"/>
      <c r="K859" s="177"/>
    </row>
    <row r="860" spans="2:11" x14ac:dyDescent="0.2">
      <c r="B860" s="177"/>
      <c r="F860" s="177"/>
      <c r="G860" s="177"/>
      <c r="K860" s="177"/>
    </row>
    <row r="861" spans="2:11" x14ac:dyDescent="0.2">
      <c r="B861" s="177"/>
      <c r="F861" s="177"/>
      <c r="G861" s="177"/>
      <c r="K861" s="177"/>
    </row>
    <row r="862" spans="2:11" x14ac:dyDescent="0.2">
      <c r="B862" s="177"/>
      <c r="F862" s="177"/>
      <c r="G862" s="177"/>
      <c r="K862" s="177"/>
    </row>
    <row r="863" spans="2:11" x14ac:dyDescent="0.2">
      <c r="B863" s="177"/>
      <c r="F863" s="177"/>
      <c r="G863" s="177"/>
      <c r="K863" s="177"/>
    </row>
    <row r="864" spans="2:11" x14ac:dyDescent="0.2">
      <c r="B864" s="177"/>
      <c r="F864" s="177"/>
      <c r="G864" s="177"/>
      <c r="K864" s="177"/>
    </row>
    <row r="865" spans="2:11" x14ac:dyDescent="0.2">
      <c r="B865" s="177"/>
      <c r="F865" s="177"/>
      <c r="G865" s="177"/>
      <c r="K865" s="177"/>
    </row>
    <row r="866" spans="2:11" x14ac:dyDescent="0.2">
      <c r="B866" s="177"/>
      <c r="F866" s="177"/>
      <c r="G866" s="177"/>
      <c r="K866" s="177"/>
    </row>
    <row r="867" spans="2:11" x14ac:dyDescent="0.2">
      <c r="B867" s="177"/>
      <c r="F867" s="177"/>
      <c r="G867" s="177"/>
      <c r="K867" s="177"/>
    </row>
    <row r="868" spans="2:11" x14ac:dyDescent="0.2">
      <c r="B868" s="177"/>
      <c r="F868" s="177"/>
      <c r="G868" s="177"/>
      <c r="K868" s="177"/>
    </row>
    <row r="869" spans="2:11" x14ac:dyDescent="0.2">
      <c r="B869" s="177"/>
      <c r="F869" s="177"/>
      <c r="G869" s="177"/>
      <c r="K869" s="177"/>
    </row>
    <row r="870" spans="2:11" x14ac:dyDescent="0.2">
      <c r="B870" s="177"/>
      <c r="F870" s="177"/>
      <c r="G870" s="177"/>
      <c r="K870" s="177"/>
    </row>
    <row r="871" spans="2:11" x14ac:dyDescent="0.2">
      <c r="B871" s="177"/>
      <c r="F871" s="177"/>
      <c r="G871" s="177"/>
      <c r="K871" s="177"/>
    </row>
    <row r="872" spans="2:11" x14ac:dyDescent="0.2">
      <c r="B872" s="177"/>
      <c r="F872" s="177"/>
      <c r="G872" s="177"/>
      <c r="K872" s="177"/>
    </row>
    <row r="873" spans="2:11" x14ac:dyDescent="0.2">
      <c r="B873" s="177"/>
      <c r="F873" s="177"/>
      <c r="G873" s="177"/>
      <c r="K873" s="177"/>
    </row>
    <row r="874" spans="2:11" x14ac:dyDescent="0.2">
      <c r="B874" s="177"/>
      <c r="F874" s="177"/>
      <c r="G874" s="177"/>
      <c r="K874" s="177"/>
    </row>
    <row r="875" spans="2:11" x14ac:dyDescent="0.2">
      <c r="B875" s="177"/>
      <c r="F875" s="177"/>
      <c r="G875" s="177"/>
      <c r="K875" s="177"/>
    </row>
    <row r="876" spans="2:11" x14ac:dyDescent="0.2">
      <c r="B876" s="177"/>
      <c r="F876" s="177"/>
      <c r="G876" s="177"/>
      <c r="K876" s="177"/>
    </row>
    <row r="877" spans="2:11" x14ac:dyDescent="0.2">
      <c r="B877" s="177"/>
      <c r="F877" s="177"/>
      <c r="G877" s="177"/>
      <c r="K877" s="177"/>
    </row>
    <row r="878" spans="2:11" x14ac:dyDescent="0.2">
      <c r="B878" s="177"/>
      <c r="F878" s="177"/>
      <c r="G878" s="177"/>
      <c r="K878" s="177"/>
    </row>
    <row r="879" spans="2:11" x14ac:dyDescent="0.2">
      <c r="B879" s="177"/>
      <c r="F879" s="177"/>
      <c r="G879" s="177"/>
      <c r="K879" s="177"/>
    </row>
    <row r="880" spans="2:11" x14ac:dyDescent="0.2">
      <c r="B880" s="177"/>
      <c r="F880" s="177"/>
      <c r="G880" s="177"/>
      <c r="K880" s="177"/>
    </row>
    <row r="881" spans="2:11" x14ac:dyDescent="0.2">
      <c r="B881" s="177"/>
      <c r="F881" s="177"/>
      <c r="G881" s="177"/>
      <c r="K881" s="177"/>
    </row>
    <row r="882" spans="2:11" x14ac:dyDescent="0.2">
      <c r="B882" s="177"/>
      <c r="F882" s="177"/>
      <c r="G882" s="177"/>
      <c r="K882" s="177"/>
    </row>
    <row r="883" spans="2:11" x14ac:dyDescent="0.2">
      <c r="B883" s="177"/>
      <c r="F883" s="177"/>
      <c r="G883" s="177"/>
      <c r="K883" s="177"/>
    </row>
    <row r="884" spans="2:11" x14ac:dyDescent="0.2">
      <c r="B884" s="177"/>
      <c r="F884" s="177"/>
      <c r="G884" s="177"/>
      <c r="K884" s="177"/>
    </row>
    <row r="885" spans="2:11" x14ac:dyDescent="0.2">
      <c r="B885" s="177"/>
      <c r="F885" s="177"/>
      <c r="G885" s="177"/>
      <c r="K885" s="177"/>
    </row>
    <row r="886" spans="2:11" x14ac:dyDescent="0.2">
      <c r="B886" s="177"/>
      <c r="F886" s="177"/>
      <c r="G886" s="177"/>
      <c r="K886" s="177"/>
    </row>
    <row r="887" spans="2:11" x14ac:dyDescent="0.2">
      <c r="B887" s="177"/>
      <c r="F887" s="177"/>
      <c r="G887" s="177"/>
      <c r="K887" s="177"/>
    </row>
    <row r="888" spans="2:11" x14ac:dyDescent="0.2">
      <c r="B888" s="177"/>
      <c r="F888" s="177"/>
      <c r="G888" s="177"/>
      <c r="K888" s="177"/>
    </row>
    <row r="889" spans="2:11" x14ac:dyDescent="0.2">
      <c r="B889" s="177"/>
      <c r="F889" s="177"/>
      <c r="G889" s="177"/>
      <c r="K889" s="177"/>
    </row>
    <row r="890" spans="2:11" x14ac:dyDescent="0.2">
      <c r="B890" s="177"/>
      <c r="F890" s="177"/>
      <c r="G890" s="177"/>
      <c r="K890" s="177"/>
    </row>
    <row r="891" spans="2:11" x14ac:dyDescent="0.2">
      <c r="B891" s="177"/>
      <c r="F891" s="177"/>
      <c r="G891" s="177"/>
      <c r="K891" s="177"/>
    </row>
    <row r="892" spans="2:11" x14ac:dyDescent="0.2">
      <c r="B892" s="177"/>
      <c r="F892" s="177"/>
      <c r="G892" s="177"/>
      <c r="K892" s="177"/>
    </row>
    <row r="893" spans="2:11" x14ac:dyDescent="0.2">
      <c r="B893" s="177"/>
      <c r="F893" s="177"/>
      <c r="G893" s="177"/>
      <c r="K893" s="177"/>
    </row>
    <row r="894" spans="2:11" x14ac:dyDescent="0.2">
      <c r="B894" s="177"/>
      <c r="F894" s="177"/>
      <c r="G894" s="177"/>
      <c r="K894" s="177"/>
    </row>
    <row r="895" spans="2:11" x14ac:dyDescent="0.2">
      <c r="B895" s="177"/>
      <c r="F895" s="177"/>
      <c r="G895" s="177"/>
      <c r="K895" s="177"/>
    </row>
    <row r="896" spans="2:11" x14ac:dyDescent="0.2">
      <c r="B896" s="177"/>
      <c r="F896" s="177"/>
      <c r="G896" s="177"/>
      <c r="K896" s="177"/>
    </row>
    <row r="897" spans="2:11" x14ac:dyDescent="0.2">
      <c r="B897" s="177"/>
      <c r="F897" s="177"/>
      <c r="G897" s="177"/>
      <c r="K897" s="177"/>
    </row>
    <row r="898" spans="2:11" x14ac:dyDescent="0.2">
      <c r="B898" s="177"/>
      <c r="F898" s="177"/>
      <c r="G898" s="177"/>
      <c r="K898" s="177"/>
    </row>
    <row r="899" spans="2:11" x14ac:dyDescent="0.2">
      <c r="B899" s="177"/>
      <c r="F899" s="177"/>
      <c r="G899" s="177"/>
      <c r="K899" s="177"/>
    </row>
    <row r="900" spans="2:11" x14ac:dyDescent="0.2">
      <c r="B900" s="177"/>
      <c r="F900" s="177"/>
      <c r="G900" s="177"/>
      <c r="K900" s="177"/>
    </row>
    <row r="901" spans="2:11" x14ac:dyDescent="0.2">
      <c r="B901" s="177"/>
      <c r="F901" s="177"/>
      <c r="G901" s="177"/>
      <c r="K901" s="177"/>
    </row>
    <row r="902" spans="2:11" x14ac:dyDescent="0.2">
      <c r="B902" s="177"/>
      <c r="F902" s="177"/>
      <c r="G902" s="177"/>
      <c r="K902" s="177"/>
    </row>
    <row r="903" spans="2:11" x14ac:dyDescent="0.2">
      <c r="B903" s="177"/>
      <c r="F903" s="177"/>
      <c r="G903" s="177"/>
      <c r="K903" s="177"/>
    </row>
    <row r="904" spans="2:11" x14ac:dyDescent="0.2">
      <c r="B904" s="177"/>
      <c r="F904" s="177"/>
      <c r="G904" s="177"/>
      <c r="K904" s="177"/>
    </row>
    <row r="905" spans="2:11" x14ac:dyDescent="0.2">
      <c r="B905" s="177"/>
      <c r="F905" s="177"/>
      <c r="G905" s="177"/>
      <c r="K905" s="177"/>
    </row>
    <row r="906" spans="2:11" x14ac:dyDescent="0.2">
      <c r="B906" s="177"/>
      <c r="F906" s="177"/>
      <c r="G906" s="177"/>
      <c r="K906" s="177"/>
    </row>
    <row r="907" spans="2:11" x14ac:dyDescent="0.2">
      <c r="B907" s="177"/>
      <c r="F907" s="177"/>
      <c r="G907" s="177"/>
      <c r="K907" s="177"/>
    </row>
    <row r="908" spans="2:11" x14ac:dyDescent="0.2">
      <c r="B908" s="177"/>
      <c r="F908" s="177"/>
      <c r="G908" s="177"/>
      <c r="K908" s="177"/>
    </row>
    <row r="909" spans="2:11" x14ac:dyDescent="0.2">
      <c r="B909" s="177"/>
      <c r="F909" s="177"/>
      <c r="G909" s="177"/>
      <c r="K909" s="177"/>
    </row>
    <row r="910" spans="2:11" x14ac:dyDescent="0.2">
      <c r="B910" s="177"/>
      <c r="F910" s="177"/>
      <c r="G910" s="177"/>
      <c r="K910" s="177"/>
    </row>
    <row r="911" spans="2:11" x14ac:dyDescent="0.2">
      <c r="B911" s="177"/>
      <c r="F911" s="177"/>
      <c r="G911" s="177"/>
      <c r="K911" s="177"/>
    </row>
    <row r="912" spans="2:11" x14ac:dyDescent="0.2">
      <c r="B912" s="177"/>
      <c r="F912" s="177"/>
      <c r="G912" s="177"/>
      <c r="K912" s="177"/>
    </row>
    <row r="913" spans="2:11" x14ac:dyDescent="0.2">
      <c r="B913" s="177"/>
      <c r="F913" s="177"/>
      <c r="G913" s="177"/>
      <c r="K913" s="177"/>
    </row>
    <row r="914" spans="2:11" x14ac:dyDescent="0.2">
      <c r="B914" s="177"/>
      <c r="F914" s="177"/>
      <c r="G914" s="177"/>
      <c r="K914" s="177"/>
    </row>
    <row r="915" spans="2:11" x14ac:dyDescent="0.2">
      <c r="B915" s="177"/>
      <c r="F915" s="177"/>
      <c r="G915" s="177"/>
      <c r="K915" s="177"/>
    </row>
    <row r="916" spans="2:11" x14ac:dyDescent="0.2">
      <c r="B916" s="177"/>
      <c r="F916" s="177"/>
      <c r="G916" s="177"/>
      <c r="K916" s="177"/>
    </row>
    <row r="917" spans="2:11" x14ac:dyDescent="0.2">
      <c r="B917" s="177"/>
      <c r="F917" s="177"/>
      <c r="G917" s="177"/>
      <c r="K917" s="177"/>
    </row>
    <row r="918" spans="2:11" x14ac:dyDescent="0.2">
      <c r="B918" s="177"/>
      <c r="F918" s="177"/>
      <c r="G918" s="177"/>
      <c r="K918" s="177"/>
    </row>
    <row r="919" spans="2:11" x14ac:dyDescent="0.2">
      <c r="B919" s="177"/>
      <c r="F919" s="177"/>
      <c r="G919" s="177"/>
      <c r="K919" s="177"/>
    </row>
    <row r="920" spans="2:11" x14ac:dyDescent="0.2">
      <c r="B920" s="177"/>
      <c r="F920" s="177"/>
      <c r="G920" s="177"/>
      <c r="K920" s="177"/>
    </row>
    <row r="921" spans="2:11" x14ac:dyDescent="0.2">
      <c r="B921" s="177"/>
      <c r="F921" s="177"/>
      <c r="G921" s="177"/>
      <c r="K921" s="177"/>
    </row>
    <row r="922" spans="2:11" x14ac:dyDescent="0.2">
      <c r="B922" s="177"/>
      <c r="F922" s="177"/>
      <c r="G922" s="177"/>
      <c r="K922" s="177"/>
    </row>
    <row r="923" spans="2:11" x14ac:dyDescent="0.2">
      <c r="B923" s="177"/>
      <c r="F923" s="177"/>
      <c r="G923" s="177"/>
      <c r="K923" s="177"/>
    </row>
    <row r="924" spans="2:11" x14ac:dyDescent="0.2">
      <c r="B924" s="177"/>
      <c r="F924" s="177"/>
      <c r="G924" s="177"/>
      <c r="K924" s="177"/>
    </row>
    <row r="925" spans="2:11" x14ac:dyDescent="0.2">
      <c r="B925" s="177"/>
      <c r="F925" s="177"/>
      <c r="G925" s="177"/>
      <c r="K925" s="177"/>
    </row>
    <row r="926" spans="2:11" x14ac:dyDescent="0.2">
      <c r="B926" s="177"/>
      <c r="F926" s="177"/>
      <c r="G926" s="177"/>
      <c r="K926" s="177"/>
    </row>
    <row r="927" spans="2:11" x14ac:dyDescent="0.2">
      <c r="B927" s="177"/>
      <c r="F927" s="177"/>
      <c r="G927" s="177"/>
      <c r="K927" s="177"/>
    </row>
    <row r="928" spans="2:11" x14ac:dyDescent="0.2">
      <c r="B928" s="177"/>
      <c r="F928" s="177"/>
      <c r="G928" s="177"/>
      <c r="K928" s="177"/>
    </row>
    <row r="929" spans="2:11" x14ac:dyDescent="0.2">
      <c r="B929" s="177"/>
      <c r="F929" s="177"/>
      <c r="G929" s="177"/>
      <c r="K929" s="177"/>
    </row>
    <row r="930" spans="2:11" x14ac:dyDescent="0.2">
      <c r="B930" s="177"/>
      <c r="F930" s="177"/>
      <c r="G930" s="177"/>
      <c r="K930" s="177"/>
    </row>
    <row r="931" spans="2:11" x14ac:dyDescent="0.2">
      <c r="B931" s="177"/>
      <c r="F931" s="177"/>
      <c r="G931" s="177"/>
      <c r="K931" s="177"/>
    </row>
    <row r="932" spans="2:11" x14ac:dyDescent="0.2">
      <c r="B932" s="177"/>
      <c r="F932" s="177"/>
      <c r="G932" s="177"/>
      <c r="K932" s="177"/>
    </row>
    <row r="933" spans="2:11" x14ac:dyDescent="0.2">
      <c r="B933" s="177"/>
      <c r="F933" s="177"/>
      <c r="G933" s="177"/>
      <c r="K933" s="177"/>
    </row>
    <row r="934" spans="2:11" x14ac:dyDescent="0.2">
      <c r="B934" s="177"/>
      <c r="F934" s="177"/>
      <c r="G934" s="177"/>
      <c r="K934" s="177"/>
    </row>
    <row r="935" spans="2:11" x14ac:dyDescent="0.2">
      <c r="B935" s="177"/>
      <c r="F935" s="177"/>
      <c r="G935" s="177"/>
      <c r="K935" s="177"/>
    </row>
    <row r="936" spans="2:11" x14ac:dyDescent="0.2">
      <c r="B936" s="177"/>
      <c r="F936" s="177"/>
      <c r="G936" s="177"/>
      <c r="K936" s="177"/>
    </row>
    <row r="937" spans="2:11" x14ac:dyDescent="0.2">
      <c r="B937" s="177"/>
      <c r="F937" s="177"/>
      <c r="G937" s="177"/>
      <c r="K937" s="177"/>
    </row>
    <row r="938" spans="2:11" x14ac:dyDescent="0.2">
      <c r="B938" s="177"/>
      <c r="F938" s="177"/>
      <c r="G938" s="177"/>
      <c r="K938" s="177"/>
    </row>
    <row r="939" spans="2:11" x14ac:dyDescent="0.2">
      <c r="B939" s="177"/>
      <c r="F939" s="177"/>
      <c r="G939" s="177"/>
      <c r="K939" s="177"/>
    </row>
    <row r="940" spans="2:11" x14ac:dyDescent="0.2">
      <c r="B940" s="177"/>
      <c r="F940" s="177"/>
      <c r="G940" s="177"/>
      <c r="K940" s="177"/>
    </row>
    <row r="941" spans="2:11" x14ac:dyDescent="0.2">
      <c r="B941" s="177"/>
      <c r="F941" s="177"/>
      <c r="G941" s="177"/>
      <c r="K941" s="177"/>
    </row>
    <row r="942" spans="2:11" x14ac:dyDescent="0.2">
      <c r="B942" s="177"/>
      <c r="F942" s="177"/>
      <c r="G942" s="177"/>
      <c r="K942" s="177"/>
    </row>
    <row r="943" spans="2:11" x14ac:dyDescent="0.2">
      <c r="B943" s="177"/>
      <c r="F943" s="177"/>
      <c r="G943" s="177"/>
      <c r="K943" s="177"/>
    </row>
    <row r="944" spans="2:11" x14ac:dyDescent="0.2">
      <c r="B944" s="177"/>
      <c r="F944" s="177"/>
      <c r="G944" s="177"/>
      <c r="K944" s="177"/>
    </row>
    <row r="945" spans="2:11" x14ac:dyDescent="0.2">
      <c r="B945" s="177"/>
      <c r="F945" s="177"/>
      <c r="G945" s="177"/>
      <c r="K945" s="177"/>
    </row>
    <row r="946" spans="2:11" x14ac:dyDescent="0.2">
      <c r="B946" s="177"/>
      <c r="F946" s="177"/>
      <c r="G946" s="177"/>
      <c r="K946" s="177"/>
    </row>
    <row r="947" spans="2:11" x14ac:dyDescent="0.2">
      <c r="B947" s="177"/>
      <c r="F947" s="177"/>
      <c r="G947" s="177"/>
      <c r="K947" s="177"/>
    </row>
    <row r="948" spans="2:11" x14ac:dyDescent="0.2">
      <c r="B948" s="177"/>
      <c r="F948" s="177"/>
      <c r="G948" s="177"/>
      <c r="K948" s="177"/>
    </row>
    <row r="949" spans="2:11" x14ac:dyDescent="0.2">
      <c r="B949" s="177"/>
      <c r="F949" s="177"/>
      <c r="G949" s="177"/>
      <c r="K949" s="177"/>
    </row>
    <row r="950" spans="2:11" x14ac:dyDescent="0.2">
      <c r="B950" s="177"/>
      <c r="F950" s="177"/>
      <c r="G950" s="177"/>
      <c r="K950" s="177"/>
    </row>
    <row r="951" spans="2:11" x14ac:dyDescent="0.2">
      <c r="B951" s="177"/>
      <c r="F951" s="177"/>
      <c r="G951" s="177"/>
      <c r="K951" s="177"/>
    </row>
    <row r="952" spans="2:11" x14ac:dyDescent="0.2">
      <c r="B952" s="177"/>
      <c r="F952" s="177"/>
      <c r="G952" s="177"/>
      <c r="K952" s="177"/>
    </row>
    <row r="953" spans="2:11" x14ac:dyDescent="0.2">
      <c r="B953" s="177"/>
      <c r="F953" s="177"/>
      <c r="G953" s="177"/>
      <c r="K953" s="177"/>
    </row>
    <row r="954" spans="2:11" x14ac:dyDescent="0.2">
      <c r="B954" s="177"/>
      <c r="F954" s="177"/>
      <c r="G954" s="177"/>
      <c r="K954" s="177"/>
    </row>
    <row r="955" spans="2:11" x14ac:dyDescent="0.2">
      <c r="B955" s="177"/>
      <c r="F955" s="177"/>
      <c r="G955" s="177"/>
      <c r="K955" s="177"/>
    </row>
    <row r="956" spans="2:11" x14ac:dyDescent="0.2">
      <c r="B956" s="177"/>
      <c r="F956" s="177"/>
      <c r="G956" s="177"/>
      <c r="K956" s="177"/>
    </row>
    <row r="957" spans="2:11" x14ac:dyDescent="0.2">
      <c r="B957" s="177"/>
      <c r="F957" s="177"/>
      <c r="G957" s="177"/>
      <c r="K957" s="177"/>
    </row>
    <row r="958" spans="2:11" x14ac:dyDescent="0.2">
      <c r="B958" s="177"/>
      <c r="F958" s="177"/>
      <c r="G958" s="177"/>
      <c r="K958" s="177"/>
    </row>
    <row r="959" spans="2:11" x14ac:dyDescent="0.2">
      <c r="B959" s="177"/>
      <c r="F959" s="177"/>
      <c r="G959" s="177"/>
      <c r="K959" s="177"/>
    </row>
    <row r="960" spans="2:11" x14ac:dyDescent="0.2">
      <c r="B960" s="177"/>
      <c r="F960" s="177"/>
      <c r="G960" s="177"/>
      <c r="K960" s="177"/>
    </row>
    <row r="961" spans="2:11" x14ac:dyDescent="0.2">
      <c r="B961" s="177"/>
      <c r="F961" s="177"/>
      <c r="G961" s="177"/>
      <c r="K961" s="177"/>
    </row>
    <row r="962" spans="2:11" x14ac:dyDescent="0.2">
      <c r="B962" s="177"/>
      <c r="F962" s="177"/>
      <c r="G962" s="177"/>
      <c r="K962" s="177"/>
    </row>
    <row r="963" spans="2:11" x14ac:dyDescent="0.2">
      <c r="B963" s="177"/>
      <c r="F963" s="177"/>
      <c r="G963" s="177"/>
      <c r="K963" s="177"/>
    </row>
    <row r="964" spans="2:11" x14ac:dyDescent="0.2">
      <c r="B964" s="177"/>
      <c r="F964" s="177"/>
      <c r="G964" s="177"/>
      <c r="K964" s="177"/>
    </row>
    <row r="965" spans="2:11" x14ac:dyDescent="0.2">
      <c r="B965" s="177"/>
      <c r="F965" s="177"/>
      <c r="G965" s="177"/>
      <c r="K965" s="177"/>
    </row>
    <row r="966" spans="2:11" x14ac:dyDescent="0.2">
      <c r="B966" s="177"/>
      <c r="F966" s="177"/>
      <c r="G966" s="177"/>
      <c r="K966" s="177"/>
    </row>
    <row r="967" spans="2:11" x14ac:dyDescent="0.2">
      <c r="B967" s="177"/>
      <c r="F967" s="177"/>
      <c r="G967" s="177"/>
      <c r="K967" s="177"/>
    </row>
    <row r="968" spans="2:11" x14ac:dyDescent="0.2">
      <c r="B968" s="177"/>
      <c r="F968" s="177"/>
      <c r="G968" s="177"/>
      <c r="K968" s="177"/>
    </row>
    <row r="969" spans="2:11" x14ac:dyDescent="0.2">
      <c r="B969" s="177"/>
      <c r="F969" s="177"/>
      <c r="G969" s="177"/>
      <c r="K969" s="177"/>
    </row>
    <row r="970" spans="2:11" x14ac:dyDescent="0.2">
      <c r="B970" s="177"/>
      <c r="F970" s="177"/>
      <c r="G970" s="177"/>
      <c r="K970" s="177"/>
    </row>
    <row r="971" spans="2:11" x14ac:dyDescent="0.2">
      <c r="B971" s="177"/>
      <c r="F971" s="177"/>
      <c r="G971" s="177"/>
      <c r="K971" s="177"/>
    </row>
    <row r="972" spans="2:11" x14ac:dyDescent="0.2">
      <c r="B972" s="177"/>
      <c r="F972" s="177"/>
      <c r="G972" s="177"/>
      <c r="K972" s="177"/>
    </row>
    <row r="973" spans="2:11" x14ac:dyDescent="0.2">
      <c r="B973" s="177"/>
      <c r="F973" s="177"/>
      <c r="G973" s="177"/>
      <c r="K973" s="177"/>
    </row>
    <row r="974" spans="2:11" x14ac:dyDescent="0.2">
      <c r="B974" s="177"/>
      <c r="F974" s="177"/>
      <c r="G974" s="177"/>
      <c r="K974" s="177"/>
    </row>
    <row r="975" spans="2:11" x14ac:dyDescent="0.2">
      <c r="B975" s="177"/>
      <c r="F975" s="177"/>
      <c r="G975" s="177"/>
      <c r="K975" s="177"/>
    </row>
    <row r="976" spans="2:11" x14ac:dyDescent="0.2">
      <c r="B976" s="177"/>
      <c r="F976" s="177"/>
      <c r="G976" s="177"/>
      <c r="K976" s="177"/>
    </row>
    <row r="977" spans="2:11" x14ac:dyDescent="0.2">
      <c r="B977" s="177"/>
      <c r="F977" s="177"/>
      <c r="G977" s="177"/>
      <c r="K977" s="177"/>
    </row>
    <row r="978" spans="2:11" x14ac:dyDescent="0.2">
      <c r="B978" s="177"/>
      <c r="F978" s="177"/>
      <c r="G978" s="177"/>
      <c r="K978" s="177"/>
    </row>
    <row r="979" spans="2:11" x14ac:dyDescent="0.2">
      <c r="B979" s="177"/>
      <c r="F979" s="177"/>
      <c r="G979" s="177"/>
      <c r="K979" s="177"/>
    </row>
    <row r="980" spans="2:11" x14ac:dyDescent="0.2">
      <c r="B980" s="177"/>
      <c r="F980" s="177"/>
      <c r="G980" s="177"/>
      <c r="K980" s="177"/>
    </row>
    <row r="981" spans="2:11" x14ac:dyDescent="0.2">
      <c r="B981" s="177"/>
      <c r="F981" s="177"/>
      <c r="G981" s="177"/>
      <c r="K981" s="177"/>
    </row>
    <row r="982" spans="2:11" x14ac:dyDescent="0.2">
      <c r="B982" s="177"/>
      <c r="F982" s="177"/>
      <c r="G982" s="177"/>
      <c r="K982" s="177"/>
    </row>
    <row r="983" spans="2:11" x14ac:dyDescent="0.2">
      <c r="B983" s="177"/>
      <c r="F983" s="177"/>
      <c r="G983" s="177"/>
      <c r="K983" s="177"/>
    </row>
    <row r="984" spans="2:11" x14ac:dyDescent="0.2">
      <c r="B984" s="177"/>
      <c r="F984" s="177"/>
      <c r="G984" s="177"/>
      <c r="K984" s="177"/>
    </row>
    <row r="985" spans="2:11" x14ac:dyDescent="0.2">
      <c r="B985" s="177"/>
      <c r="F985" s="177"/>
      <c r="G985" s="177"/>
      <c r="K985" s="177"/>
    </row>
    <row r="986" spans="2:11" x14ac:dyDescent="0.2">
      <c r="B986" s="177"/>
      <c r="F986" s="177"/>
      <c r="G986" s="177"/>
      <c r="K986" s="177"/>
    </row>
    <row r="987" spans="2:11" x14ac:dyDescent="0.2">
      <c r="B987" s="177"/>
      <c r="F987" s="177"/>
      <c r="G987" s="177"/>
      <c r="K987" s="177"/>
    </row>
    <row r="988" spans="2:11" x14ac:dyDescent="0.2">
      <c r="B988" s="177"/>
      <c r="F988" s="177"/>
      <c r="G988" s="177"/>
      <c r="K988" s="177"/>
    </row>
    <row r="989" spans="2:11" x14ac:dyDescent="0.2">
      <c r="B989" s="177"/>
      <c r="F989" s="177"/>
      <c r="G989" s="177"/>
      <c r="K989" s="177"/>
    </row>
    <row r="990" spans="2:11" x14ac:dyDescent="0.2">
      <c r="B990" s="177"/>
      <c r="F990" s="177"/>
      <c r="G990" s="177"/>
      <c r="K990" s="177"/>
    </row>
    <row r="991" spans="2:11" x14ac:dyDescent="0.2">
      <c r="B991" s="177"/>
      <c r="F991" s="177"/>
      <c r="G991" s="177"/>
      <c r="K991" s="177"/>
    </row>
    <row r="992" spans="2:11" x14ac:dyDescent="0.2">
      <c r="B992" s="177"/>
      <c r="F992" s="177"/>
      <c r="G992" s="177"/>
      <c r="K992" s="177"/>
    </row>
    <row r="993" spans="2:11" x14ac:dyDescent="0.2">
      <c r="B993" s="177"/>
      <c r="F993" s="177"/>
      <c r="G993" s="177"/>
      <c r="K993" s="177"/>
    </row>
    <row r="994" spans="2:11" x14ac:dyDescent="0.2">
      <c r="B994" s="177"/>
      <c r="F994" s="177"/>
      <c r="G994" s="177"/>
      <c r="K994" s="177"/>
    </row>
    <row r="995" spans="2:11" x14ac:dyDescent="0.2">
      <c r="B995" s="177"/>
      <c r="F995" s="177"/>
      <c r="G995" s="177"/>
      <c r="K995" s="177"/>
    </row>
    <row r="996" spans="2:11" x14ac:dyDescent="0.2">
      <c r="B996" s="177"/>
      <c r="F996" s="177"/>
      <c r="G996" s="177"/>
      <c r="K996" s="177"/>
    </row>
    <row r="997" spans="2:11" x14ac:dyDescent="0.2">
      <c r="B997" s="177"/>
      <c r="F997" s="177"/>
      <c r="G997" s="177"/>
      <c r="K997" s="177"/>
    </row>
    <row r="998" spans="2:11" x14ac:dyDescent="0.2">
      <c r="B998" s="177"/>
      <c r="F998" s="177"/>
      <c r="G998" s="177"/>
      <c r="K998" s="177"/>
    </row>
    <row r="999" spans="2:11" x14ac:dyDescent="0.2">
      <c r="B999" s="177"/>
      <c r="F999" s="177"/>
      <c r="G999" s="177"/>
      <c r="K999" s="177"/>
    </row>
    <row r="1000" spans="2:11" x14ac:dyDescent="0.2">
      <c r="B1000" s="177"/>
      <c r="F1000" s="177"/>
      <c r="G1000" s="177"/>
      <c r="K1000" s="177"/>
    </row>
    <row r="1001" spans="2:11" x14ac:dyDescent="0.2">
      <c r="B1001" s="177"/>
      <c r="F1001" s="177"/>
      <c r="G1001" s="177"/>
      <c r="K1001" s="177"/>
    </row>
    <row r="1002" spans="2:11" x14ac:dyDescent="0.2">
      <c r="B1002" s="177"/>
      <c r="F1002" s="177"/>
      <c r="G1002" s="177"/>
      <c r="K1002" s="177"/>
    </row>
    <row r="1003" spans="2:11" x14ac:dyDescent="0.2">
      <c r="B1003" s="177"/>
      <c r="F1003" s="177"/>
      <c r="G1003" s="177"/>
      <c r="K1003" s="177"/>
    </row>
    <row r="1004" spans="2:11" x14ac:dyDescent="0.2">
      <c r="B1004" s="177"/>
      <c r="F1004" s="177"/>
      <c r="G1004" s="177"/>
      <c r="K1004" s="177"/>
    </row>
    <row r="1005" spans="2:11" x14ac:dyDescent="0.2">
      <c r="B1005" s="177"/>
      <c r="F1005" s="177"/>
      <c r="G1005" s="177"/>
      <c r="K1005" s="177"/>
    </row>
    <row r="1006" spans="2:11" x14ac:dyDescent="0.2">
      <c r="B1006" s="177"/>
      <c r="F1006" s="177"/>
      <c r="G1006" s="177"/>
      <c r="K1006" s="177"/>
    </row>
    <row r="1007" spans="2:11" x14ac:dyDescent="0.2">
      <c r="B1007" s="177"/>
      <c r="F1007" s="177"/>
      <c r="G1007" s="177"/>
      <c r="K1007" s="177"/>
    </row>
    <row r="1008" spans="2:11" x14ac:dyDescent="0.2">
      <c r="B1008" s="177"/>
      <c r="F1008" s="177"/>
      <c r="G1008" s="177"/>
      <c r="K1008" s="177"/>
    </row>
  </sheetData>
  <mergeCells count="85">
    <mergeCell ref="A68:B68"/>
    <mergeCell ref="F63:F66"/>
    <mergeCell ref="J63:J66"/>
    <mergeCell ref="K63:K66"/>
    <mergeCell ref="L63:L66"/>
    <mergeCell ref="G66:H66"/>
    <mergeCell ref="A63:A66"/>
    <mergeCell ref="B63:B66"/>
    <mergeCell ref="C63:C66"/>
    <mergeCell ref="D63:D66"/>
    <mergeCell ref="E63:E66"/>
    <mergeCell ref="L7:L13"/>
    <mergeCell ref="K14:K24"/>
    <mergeCell ref="L14:L24"/>
    <mergeCell ref="K26:K32"/>
    <mergeCell ref="L26:L32"/>
    <mergeCell ref="L33:L42"/>
    <mergeCell ref="A1:L5"/>
    <mergeCell ref="B7:B13"/>
    <mergeCell ref="C7:C13"/>
    <mergeCell ref="D7:D13"/>
    <mergeCell ref="E7:E13"/>
    <mergeCell ref="F7:F13"/>
    <mergeCell ref="G13:H13"/>
    <mergeCell ref="G14:G15"/>
    <mergeCell ref="H14:H15"/>
    <mergeCell ref="I14:I15"/>
    <mergeCell ref="G24:H24"/>
    <mergeCell ref="A7:A13"/>
    <mergeCell ref="A14:A24"/>
    <mergeCell ref="B14:B24"/>
    <mergeCell ref="K7:K13"/>
    <mergeCell ref="A26:A32"/>
    <mergeCell ref="B26:B32"/>
    <mergeCell ref="C26:C32"/>
    <mergeCell ref="D26:D32"/>
    <mergeCell ref="E26:E32"/>
    <mergeCell ref="C14:C24"/>
    <mergeCell ref="D14:D24"/>
    <mergeCell ref="E14:E24"/>
    <mergeCell ref="F14:F24"/>
    <mergeCell ref="F33:F42"/>
    <mergeCell ref="F26:F32"/>
    <mergeCell ref="C33:C42"/>
    <mergeCell ref="D33:D42"/>
    <mergeCell ref="E33:E42"/>
    <mergeCell ref="J7:J13"/>
    <mergeCell ref="J14:J24"/>
    <mergeCell ref="J26:J32"/>
    <mergeCell ref="J33:J42"/>
    <mergeCell ref="G32:H32"/>
    <mergeCell ref="A49:A52"/>
    <mergeCell ref="B49:B52"/>
    <mergeCell ref="K49:K52"/>
    <mergeCell ref="G42:H42"/>
    <mergeCell ref="J49:J52"/>
    <mergeCell ref="G52:H52"/>
    <mergeCell ref="F49:F52"/>
    <mergeCell ref="E49:E52"/>
    <mergeCell ref="A33:A42"/>
    <mergeCell ref="B33:B42"/>
    <mergeCell ref="K33:K42"/>
    <mergeCell ref="L49:L52"/>
    <mergeCell ref="B53:B59"/>
    <mergeCell ref="J53:J59"/>
    <mergeCell ref="F53:F59"/>
    <mergeCell ref="E53:E59"/>
    <mergeCell ref="D53:D59"/>
    <mergeCell ref="C53:C59"/>
    <mergeCell ref="D49:D52"/>
    <mergeCell ref="C49:C52"/>
    <mergeCell ref="A53:A59"/>
    <mergeCell ref="K53:K59"/>
    <mergeCell ref="L53:L59"/>
    <mergeCell ref="G59:H59"/>
    <mergeCell ref="J60:J62"/>
    <mergeCell ref="A60:A62"/>
    <mergeCell ref="B60:B62"/>
    <mergeCell ref="C60:C62"/>
    <mergeCell ref="D60:D62"/>
    <mergeCell ref="E60:E62"/>
    <mergeCell ref="F60:F62"/>
    <mergeCell ref="G62:H62"/>
    <mergeCell ref="K60:K62"/>
    <mergeCell ref="L60:L6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SEMSA</vt:lpstr>
      <vt:lpstr>SEMTHAS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C3TECH</dc:creator>
  <cp:lastModifiedBy>C3TECH</cp:lastModifiedBy>
  <dcterms:created xsi:type="dcterms:W3CDTF">2020-10-14T16:25:32Z</dcterms:created>
  <dcterms:modified xsi:type="dcterms:W3CDTF">2020-10-14T16:27:33Z</dcterms:modified>
</cp:coreProperties>
</file>